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s - PROJETOS PESSOAIS\PESSOAL - PROJETOS E REALIZAÇÕES\PROJETOS PESSOAIS\50 - Curso Preparação Vinhedo\"/>
    </mc:Choice>
  </mc:AlternateContent>
  <xr:revisionPtr revIDLastSave="0" documentId="8_{C9EE9734-7666-4FCD-BD4F-4E68A5A8CF24}" xr6:coauthVersionLast="47" xr6:coauthVersionMax="47" xr10:uidLastSave="{00000000-0000-0000-0000-000000000000}"/>
  <bookViews>
    <workbookView xWindow="-108" yWindow="-108" windowWidth="23256" windowHeight="12456" xr2:uid="{401024C3-89B4-48CC-B789-0BB1C5EECB17}"/>
  </bookViews>
  <sheets>
    <sheet name="Estoque Ver.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2" l="1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N66" i="2" s="1"/>
  <c r="Q66" i="2" s="1"/>
  <c r="D67" i="2"/>
  <c r="N67" i="2" s="1"/>
  <c r="Q67" i="2" s="1"/>
  <c r="D68" i="2"/>
  <c r="D69" i="2"/>
  <c r="N69" i="2" s="1"/>
  <c r="Q69" i="2" s="1"/>
  <c r="D70" i="2"/>
  <c r="N70" i="2" s="1"/>
  <c r="Q70" i="2" s="1"/>
  <c r="D71" i="2"/>
  <c r="D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43" i="2"/>
  <c r="D11" i="2"/>
  <c r="D12" i="2"/>
  <c r="N12" i="2" s="1"/>
  <c r="D13" i="2"/>
  <c r="D14" i="2"/>
  <c r="N14" i="2" s="1"/>
  <c r="Q14" i="2" s="1"/>
  <c r="D15" i="2"/>
  <c r="D16" i="2"/>
  <c r="D17" i="2"/>
  <c r="D18" i="2"/>
  <c r="N18" i="2" s="1"/>
  <c r="Q18" i="2" s="1"/>
  <c r="D19" i="2"/>
  <c r="D20" i="2"/>
  <c r="N20" i="2" s="1"/>
  <c r="Q20" i="2" s="1"/>
  <c r="D21" i="2"/>
  <c r="D22" i="2"/>
  <c r="D23" i="2"/>
  <c r="N23" i="2" s="1"/>
  <c r="Q23" i="2" s="1"/>
  <c r="D24" i="2"/>
  <c r="N24" i="2" s="1"/>
  <c r="Q24" i="2" s="1"/>
  <c r="D25" i="2"/>
  <c r="D26" i="2"/>
  <c r="N26" i="2" s="1"/>
  <c r="Q26" i="2" s="1"/>
  <c r="D27" i="2"/>
  <c r="D28" i="2"/>
  <c r="D29" i="2"/>
  <c r="N29" i="2" s="1"/>
  <c r="D30" i="2"/>
  <c r="D31" i="2"/>
  <c r="N31" i="2" s="1"/>
  <c r="Q31" i="2" s="1"/>
  <c r="D32" i="2"/>
  <c r="D33" i="2"/>
  <c r="D34" i="2"/>
  <c r="N34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10" i="2"/>
  <c r="D10" i="2" s="1"/>
  <c r="N65" i="2"/>
  <c r="Q65" i="2" s="1"/>
  <c r="N68" i="2"/>
  <c r="Q68" i="2" s="1"/>
  <c r="N71" i="2"/>
  <c r="Q71" i="2" s="1"/>
  <c r="N13" i="2"/>
  <c r="Q13" i="2" s="1"/>
  <c r="N15" i="2"/>
  <c r="Q15" i="2" s="1"/>
  <c r="N16" i="2"/>
  <c r="Q16" i="2" s="1"/>
  <c r="N17" i="2"/>
  <c r="Q17" i="2" s="1"/>
  <c r="N19" i="2"/>
  <c r="Q19" i="2" s="1"/>
  <c r="N21" i="2"/>
  <c r="Q21" i="2" s="1"/>
  <c r="N22" i="2"/>
  <c r="Q22" i="2" s="1"/>
  <c r="N25" i="2"/>
  <c r="Q25" i="2" s="1"/>
  <c r="N27" i="2"/>
  <c r="Q27" i="2" s="1"/>
  <c r="N28" i="2"/>
  <c r="Q28" i="2" s="1"/>
  <c r="N30" i="2"/>
  <c r="Q30" i="2" s="1"/>
  <c r="N32" i="2"/>
  <c r="N33" i="2"/>
  <c r="E44" i="2"/>
  <c r="E45" i="2"/>
  <c r="E46" i="2"/>
  <c r="E47" i="2"/>
  <c r="E48" i="2"/>
  <c r="E49" i="2"/>
  <c r="E56" i="2"/>
  <c r="E57" i="2"/>
  <c r="E58" i="2"/>
  <c r="E43" i="2"/>
  <c r="K44" i="2"/>
  <c r="O44" i="2" s="1"/>
  <c r="K45" i="2"/>
  <c r="O45" i="2" s="1"/>
  <c r="K46" i="2"/>
  <c r="O46" i="2" s="1"/>
  <c r="K47" i="2"/>
  <c r="O47" i="2" s="1"/>
  <c r="K48" i="2"/>
  <c r="O48" i="2" s="1"/>
  <c r="K49" i="2"/>
  <c r="O49" i="2" s="1"/>
  <c r="K56" i="2"/>
  <c r="O56" i="2" s="1"/>
  <c r="K57" i="2"/>
  <c r="O57" i="2" s="1"/>
  <c r="K58" i="2"/>
  <c r="O58" i="2" s="1"/>
  <c r="K43" i="2"/>
  <c r="O43" i="2" s="1"/>
  <c r="F43" i="2"/>
  <c r="I44" i="2"/>
  <c r="I43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10" i="2"/>
  <c r="H29" i="2"/>
  <c r="K29" i="2" s="1"/>
  <c r="O29" i="2" s="1"/>
  <c r="J5" i="2"/>
  <c r="I11" i="2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H13" i="2"/>
  <c r="K13" i="2" s="1"/>
  <c r="O13" i="2" s="1"/>
  <c r="H14" i="2"/>
  <c r="K14" i="2" s="1"/>
  <c r="O14" i="2" s="1"/>
  <c r="H15" i="2"/>
  <c r="K15" i="2" s="1"/>
  <c r="O15" i="2" s="1"/>
  <c r="H16" i="2"/>
  <c r="K16" i="2" s="1"/>
  <c r="O16" i="2" s="1"/>
  <c r="H17" i="2"/>
  <c r="K17" i="2" s="1"/>
  <c r="O17" i="2" s="1"/>
  <c r="H18" i="2"/>
  <c r="K18" i="2" s="1"/>
  <c r="O18" i="2" s="1"/>
  <c r="H19" i="2"/>
  <c r="K19" i="2" s="1"/>
  <c r="O19" i="2" s="1"/>
  <c r="H20" i="2"/>
  <c r="K20" i="2" s="1"/>
  <c r="O20" i="2" s="1"/>
  <c r="H21" i="2"/>
  <c r="K21" i="2" s="1"/>
  <c r="O21" i="2" s="1"/>
  <c r="H22" i="2"/>
  <c r="K22" i="2" s="1"/>
  <c r="O22" i="2" s="1"/>
  <c r="H23" i="2"/>
  <c r="K23" i="2" s="1"/>
  <c r="O23" i="2" s="1"/>
  <c r="H24" i="2"/>
  <c r="K24" i="2" s="1"/>
  <c r="O24" i="2" s="1"/>
  <c r="H25" i="2"/>
  <c r="K25" i="2" s="1"/>
  <c r="O25" i="2" s="1"/>
  <c r="H26" i="2"/>
  <c r="K26" i="2" s="1"/>
  <c r="O26" i="2" s="1"/>
  <c r="H27" i="2"/>
  <c r="K27" i="2" s="1"/>
  <c r="O27" i="2" s="1"/>
  <c r="H28" i="2"/>
  <c r="K28" i="2" s="1"/>
  <c r="O28" i="2" s="1"/>
  <c r="H30" i="2"/>
  <c r="K30" i="2" s="1"/>
  <c r="O30" i="2" s="1"/>
  <c r="H31" i="2"/>
  <c r="K31" i="2" s="1"/>
  <c r="O31" i="2" s="1"/>
  <c r="F11" i="2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H12" i="2"/>
  <c r="K12" i="2" s="1"/>
  <c r="O12" i="2" s="1"/>
  <c r="H11" i="2"/>
  <c r="K11" i="2" s="1"/>
  <c r="O11" i="2" s="1"/>
  <c r="H10" i="2"/>
  <c r="K10" i="2" s="1"/>
  <c r="O10" i="2" s="1"/>
  <c r="N11" i="2"/>
  <c r="N43" i="2" l="1"/>
  <c r="Q43" i="2" s="1"/>
  <c r="F44" i="2"/>
  <c r="I45" i="2"/>
  <c r="N10" i="2"/>
  <c r="Q10" i="2" s="1"/>
  <c r="Q29" i="2"/>
  <c r="Q11" i="2"/>
  <c r="Q12" i="2"/>
  <c r="I29" i="2"/>
  <c r="F31" i="2"/>
  <c r="Q35" i="2" l="1"/>
  <c r="I46" i="2"/>
  <c r="F45" i="2"/>
  <c r="N44" i="2"/>
  <c r="Q44" i="2" s="1"/>
  <c r="I30" i="2"/>
  <c r="I31" i="2" s="1"/>
  <c r="F46" i="2" l="1"/>
  <c r="N45" i="2"/>
  <c r="Q45" i="2" s="1"/>
  <c r="I47" i="2"/>
  <c r="I48" i="2" l="1"/>
  <c r="F47" i="2"/>
  <c r="N46" i="2"/>
  <c r="Q46" i="2" s="1"/>
  <c r="F48" i="2" l="1"/>
  <c r="N47" i="2"/>
  <c r="Q47" i="2" s="1"/>
  <c r="I49" i="2"/>
  <c r="I50" i="2" l="1"/>
  <c r="F49" i="2"/>
  <c r="N48" i="2"/>
  <c r="Q48" i="2" s="1"/>
  <c r="F50" i="2" l="1"/>
  <c r="N49" i="2"/>
  <c r="Q49" i="2" s="1"/>
  <c r="I51" i="2"/>
  <c r="I52" i="2" l="1"/>
  <c r="F51" i="2"/>
  <c r="N50" i="2"/>
  <c r="Q50" i="2" s="1"/>
  <c r="F52" i="2" l="1"/>
  <c r="N51" i="2"/>
  <c r="Q51" i="2" s="1"/>
  <c r="I53" i="2"/>
  <c r="I54" i="2" l="1"/>
  <c r="F53" i="2"/>
  <c r="N52" i="2"/>
  <c r="Q52" i="2" s="1"/>
  <c r="F54" i="2" l="1"/>
  <c r="N53" i="2"/>
  <c r="Q53" i="2" s="1"/>
  <c r="I55" i="2"/>
  <c r="I56" i="2" l="1"/>
  <c r="F55" i="2"/>
  <c r="N54" i="2"/>
  <c r="Q54" i="2" s="1"/>
  <c r="F56" i="2" l="1"/>
  <c r="N55" i="2"/>
  <c r="Q55" i="2" s="1"/>
  <c r="I57" i="2"/>
  <c r="I58" i="2" l="1"/>
  <c r="F57" i="2"/>
  <c r="N56" i="2"/>
  <c r="Q56" i="2" s="1"/>
  <c r="F58" i="2" l="1"/>
  <c r="N57" i="2"/>
  <c r="Q57" i="2" s="1"/>
  <c r="I59" i="2"/>
  <c r="I60" i="2" l="1"/>
  <c r="F59" i="2"/>
  <c r="N58" i="2"/>
  <c r="Q58" i="2" s="1"/>
  <c r="F60" i="2" l="1"/>
  <c r="N59" i="2"/>
  <c r="Q59" i="2" s="1"/>
  <c r="I61" i="2"/>
  <c r="I62" i="2" l="1"/>
  <c r="F61" i="2"/>
  <c r="N60" i="2"/>
  <c r="Q60" i="2" s="1"/>
  <c r="F62" i="2" l="1"/>
  <c r="N61" i="2"/>
  <c r="Q61" i="2" s="1"/>
  <c r="I63" i="2"/>
  <c r="I64" i="2" l="1"/>
  <c r="F63" i="2"/>
  <c r="N62" i="2"/>
  <c r="Q62" i="2" s="1"/>
  <c r="F64" i="2" l="1"/>
  <c r="N64" i="2" s="1"/>
  <c r="Q64" i="2" s="1"/>
  <c r="N63" i="2"/>
  <c r="Q63" i="2" s="1"/>
  <c r="Q72" i="2" l="1"/>
</calcChain>
</file>

<file path=xl/sharedStrings.xml><?xml version="1.0" encoding="utf-8"?>
<sst xmlns="http://schemas.openxmlformats.org/spreadsheetml/2006/main" count="222" uniqueCount="119">
  <si>
    <t>lt</t>
  </si>
  <si>
    <t>Kg</t>
  </si>
  <si>
    <t>kg</t>
  </si>
  <si>
    <t>Alimentação Basica</t>
  </si>
  <si>
    <t>Qtdade Ano x Pessoa</t>
  </si>
  <si>
    <t>Lt</t>
  </si>
  <si>
    <t>Meses  Ano</t>
  </si>
  <si>
    <t>Qtdade x mês</t>
  </si>
  <si>
    <t>Qtdade x dia</t>
  </si>
  <si>
    <t>Dias x mês</t>
  </si>
  <si>
    <t>Qtdade de pessoas</t>
  </si>
  <si>
    <t>Qtdade de Dias</t>
  </si>
  <si>
    <t>Qtdade de Alimentos</t>
  </si>
  <si>
    <t>Qtdade estimada</t>
  </si>
  <si>
    <t>Papel Higienico</t>
  </si>
  <si>
    <t>Desinfetante leve</t>
  </si>
  <si>
    <t>Sabonete</t>
  </si>
  <si>
    <t>Pasta de dente</t>
  </si>
  <si>
    <t>Alcool 95%</t>
  </si>
  <si>
    <t>Agua Sanitária</t>
  </si>
  <si>
    <t>Cloro Ativo</t>
  </si>
  <si>
    <t>Item Basico</t>
  </si>
  <si>
    <t>Gasolina</t>
  </si>
  <si>
    <t>Pneus</t>
  </si>
  <si>
    <t>Camaras</t>
  </si>
  <si>
    <t>Macaco Hidraulico</t>
  </si>
  <si>
    <t>Pilhas A</t>
  </si>
  <si>
    <t>Pilhas AA</t>
  </si>
  <si>
    <t>Pilhas AAA</t>
  </si>
  <si>
    <t>Baterias Carro</t>
  </si>
  <si>
    <t>Ferramentas Kit</t>
  </si>
  <si>
    <t>Cordas</t>
  </si>
  <si>
    <t>Lonas</t>
  </si>
  <si>
    <t>Oleo Carro</t>
  </si>
  <si>
    <t>2 - Suprimentos</t>
  </si>
  <si>
    <t>Comida liofiizada kit 24hs</t>
  </si>
  <si>
    <t>Custo Unitário</t>
  </si>
  <si>
    <t>Custo total</t>
  </si>
  <si>
    <t>Gerador</t>
  </si>
  <si>
    <t>Fios</t>
  </si>
  <si>
    <t>lampadas</t>
  </si>
  <si>
    <t>1 - Alimentação Necessidades Humanas</t>
  </si>
  <si>
    <t>EQUIPE</t>
  </si>
  <si>
    <t>Qtdade</t>
  </si>
  <si>
    <t>Unid</t>
  </si>
  <si>
    <t>Item</t>
  </si>
  <si>
    <t>001</t>
  </si>
  <si>
    <t>Água;</t>
  </si>
  <si>
    <t>Arroz;</t>
  </si>
  <si>
    <t>Feijão – Carioca ou Preto;</t>
  </si>
  <si>
    <t>Aveia – Flocos;</t>
  </si>
  <si>
    <t>Leite em pó;</t>
  </si>
  <si>
    <t>Macarrão;</t>
  </si>
  <si>
    <t>Sal;</t>
  </si>
  <si>
    <t>Açucar;</t>
  </si>
  <si>
    <t>Farinha de Trigo;</t>
  </si>
  <si>
    <t>Carne Seca;</t>
  </si>
  <si>
    <t>Linguiça Seca;</t>
  </si>
  <si>
    <t>Bolacha Água e Sal;</t>
  </si>
  <si>
    <t>Mel;</t>
  </si>
  <si>
    <t>Café solúvel;</t>
  </si>
  <si>
    <t>Chocolates em Barras;</t>
  </si>
  <si>
    <t>Frutas Secas e Castanhas;</t>
  </si>
  <si>
    <t>Sementes de Frutas e Leguminosas.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</si>
  <si>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</si>
  <si>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</si>
  <si>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</si>
  <si>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</si>
  <si>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</si>
  <si>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</si>
  <si>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</si>
  <si>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</si>
  <si>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</si>
  <si>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</si>
  <si>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</si>
  <si>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</si>
  <si>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</si>
  <si>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</si>
  <si>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</si>
  <si>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</si>
  <si>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</si>
  <si>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</si>
  <si>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</si>
  <si>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</si>
  <si>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Sardinha em lata</t>
  </si>
  <si>
    <t>Atum em lata;</t>
  </si>
  <si>
    <t>022</t>
  </si>
  <si>
    <t>kits</t>
  </si>
  <si>
    <t>Leite Condensado;</t>
  </si>
  <si>
    <t>Observação</t>
  </si>
  <si>
    <t>023</t>
  </si>
  <si>
    <t>024</t>
  </si>
  <si>
    <t>025</t>
  </si>
  <si>
    <t>Quantidade Minima de Alimentos e Suprimentos para Sobrevivencia - Valores minimos adotadaos</t>
  </si>
  <si>
    <t>Rolo</t>
  </si>
  <si>
    <t>unid</t>
  </si>
  <si>
    <t>026</t>
  </si>
  <si>
    <t>027</t>
  </si>
  <si>
    <t>028</t>
  </si>
  <si>
    <t>029</t>
  </si>
  <si>
    <t>Qtdade x dia x Pessoa</t>
  </si>
  <si>
    <t>Qtdade estimada EQUIPE</t>
  </si>
  <si>
    <t>Qtdade de Alimentos - custo estoque</t>
  </si>
  <si>
    <t xml:space="preserve">Galão 6Lt </t>
  </si>
  <si>
    <t>Pacote 5 kg</t>
  </si>
  <si>
    <t>Pacote 1kg</t>
  </si>
  <si>
    <t>Pacote de 500gr</t>
  </si>
  <si>
    <t>Lata de 500gr</t>
  </si>
  <si>
    <t>Lata de 100gr</t>
  </si>
  <si>
    <t>Lata de 75gr</t>
  </si>
  <si>
    <t>Pacote de 1kg</t>
  </si>
  <si>
    <t>Pacotes Comerciais</t>
  </si>
  <si>
    <t>Vidro 500gr</t>
  </si>
  <si>
    <t>Pacote 100gr</t>
  </si>
  <si>
    <t>Barra de 100gr</t>
  </si>
  <si>
    <t>Pacote ou Granel</t>
  </si>
  <si>
    <t>Sache de 65gr</t>
  </si>
  <si>
    <t>Kit comercial</t>
  </si>
  <si>
    <t>Balas de Goma (a gosto);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</si>
</sst>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0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ptos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4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165" fontId="4" fillId="0" borderId="1" xfId="2" applyFont="1" applyBorder="1"/>
    <xf numFmtId="0" fontId="4" fillId="0" borderId="1" xfId="0" applyFont="1" applyBorder="1" applyAlignment="1">
      <alignment horizontal="center"/>
    </xf>
    <xf numFmtId="165" fontId="4" fillId="0" borderId="1" xfId="2" applyFont="1" applyBorder="1" applyAlignment="1">
      <alignment horizontal="center"/>
    </xf>
    <xf numFmtId="165" fontId="4" fillId="0" borderId="0" xfId="2" applyFont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164" fontId="0" fillId="0" borderId="1" xfId="1" applyFont="1" applyBorder="1"/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indent="1"/>
    </xf>
    <xf numFmtId="165" fontId="0" fillId="0" borderId="1" xfId="2" applyFont="1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5" fillId="0" borderId="1" xfId="0" applyFont="1" applyBorder="1"/>
    <xf numFmtId="165" fontId="5" fillId="0" borderId="1" xfId="0" applyNumberFormat="1" applyFont="1" applyBorder="1" applyAlignment="1">
      <alignment horizontal="center"/>
    </xf>
    <xf numFmtId="165" fontId="0" fillId="0" borderId="1" xfId="0" applyNumberFormat="1" applyBorder="1"/>
    <xf numFmtId="0" fontId="4" fillId="0" borderId="1" xfId="0" applyFont="1" applyBorder="1" applyAlignment="1">
      <alignment horizontal="left" indent="1"/>
    </xf>
    <xf numFmtId="0" fontId="3" fillId="0" borderId="0" xfId="0" applyFont="1" applyAlignment="1">
      <alignment horizontal="center" vertical="center" wrapText="1"/>
    </xf>
    <xf numFmtId="165" fontId="2" fillId="0" borderId="0" xfId="2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inden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1" xfId="0" applyNumberFormat="1" applyFont="1" applyBorder="1"/>
    <xf numFmtId="164" fontId="4" fillId="0" borderId="1" xfId="1" applyFont="1" applyBorder="1"/>
    <xf numFmtId="164" fontId="6" fillId="0" borderId="1" xfId="0" applyNumberFormat="1" applyFont="1" applyBorder="1"/>
    <xf numFmtId="164" fontId="0" fillId="2" borderId="1" xfId="1" applyFont="1" applyFill="1" applyBorder="1"/>
    <xf numFmtId="0" fontId="0" fillId="2" borderId="1" xfId="0" applyFill="1" applyBorder="1"/>
    <xf numFmtId="164" fontId="4" fillId="2" borderId="1" xfId="1" applyFont="1" applyFill="1" applyBorder="1"/>
    <xf numFmtId="164" fontId="5" fillId="2" borderId="1" xfId="1" applyFont="1" applyFill="1" applyBorder="1"/>
    <xf numFmtId="165" fontId="5" fillId="0" borderId="1" xfId="2" applyFont="1" applyBorder="1" applyAlignment="1">
      <alignment horizontal="center"/>
    </xf>
    <xf numFmtId="165" fontId="4" fillId="3" borderId="1" xfId="2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4" fillId="3" borderId="1" xfId="2" applyFont="1" applyFill="1" applyBorder="1"/>
    <xf numFmtId="165" fontId="4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165" fontId="2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justify"/>
    </xf>
    <xf numFmtId="0" fontId="9" fillId="0" borderId="4" xfId="0" applyFont="1" applyBorder="1" applyAlignment="1">
      <alignment horizontal="center" vertical="justify"/>
    </xf>
    <xf numFmtId="0" fontId="9" fillId="0" borderId="3" xfId="0" applyFont="1" applyBorder="1" applyAlignment="1">
      <alignment horizontal="center" vertical="justify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16B8-0A44-4DCE-A393-3353A072192E}">
  <dimension ref="B3:R72"/>
  <sheetViews>
    <sheetView tabSelected="1" workbookViewId="0">
      <selection activeCell="N43" sqref="N43"/>
    </sheetView>
  </sheetViews>
  <sheetFormatPr defaultRowHeight="13.2" x14ac:dyDescent="0.25"/>
  <cols>
    <col min="1" max="1" width="3.33203125" customWidth="1"/>
    <col min="2" max="2" width="8.109375" customWidth="1"/>
    <col min="3" max="3" width="38.44140625" customWidth="1"/>
    <col min="4" max="4" width="13" customWidth="1"/>
    <col min="12" max="12" width="8.77734375" customWidth="1"/>
    <col min="13" max="13" width="32.33203125" customWidth="1"/>
    <col min="14" max="14" width="11.88671875" customWidth="1"/>
    <col min="16" max="16" width="11.77734375" customWidth="1"/>
    <col min="17" max="17" width="14.33203125" customWidth="1"/>
    <col min="18" max="18" width="23.44140625" customWidth="1"/>
  </cols>
  <sheetData>
    <row r="3" spans="2:18" ht="13.8" customHeight="1" x14ac:dyDescent="0.25">
      <c r="H3" s="45" t="s">
        <v>42</v>
      </c>
      <c r="I3" s="45"/>
      <c r="J3" s="45"/>
      <c r="K3" s="45"/>
    </row>
    <row r="4" spans="2:18" s="7" customFormat="1" ht="36" customHeight="1" x14ac:dyDescent="0.25">
      <c r="B4" s="51" t="s">
        <v>93</v>
      </c>
      <c r="C4" s="52"/>
      <c r="D4" s="52"/>
      <c r="E4" s="52"/>
      <c r="F4" s="53"/>
      <c r="H4" s="47" t="s">
        <v>10</v>
      </c>
      <c r="I4" s="47"/>
      <c r="J4" s="47" t="s">
        <v>11</v>
      </c>
      <c r="K4" s="47"/>
    </row>
    <row r="5" spans="2:18" s="7" customFormat="1" ht="13.8" x14ac:dyDescent="0.25">
      <c r="C5" s="1"/>
      <c r="D5" s="5"/>
      <c r="E5" s="6"/>
      <c r="F5" s="6"/>
      <c r="H5" s="50">
        <v>1</v>
      </c>
      <c r="I5" s="50"/>
      <c r="J5" s="50">
        <f>365</f>
        <v>365</v>
      </c>
      <c r="K5" s="50"/>
      <c r="M5" s="48" t="s">
        <v>102</v>
      </c>
      <c r="N5" s="48"/>
      <c r="O5" s="48"/>
      <c r="P5" s="48"/>
      <c r="Q5" s="48"/>
      <c r="R5" s="48"/>
    </row>
    <row r="6" spans="2:18" s="7" customFormat="1" ht="13.8" x14ac:dyDescent="0.25">
      <c r="C6" s="1" t="s">
        <v>41</v>
      </c>
      <c r="D6" s="5"/>
      <c r="E6" s="6"/>
      <c r="F6" s="6"/>
      <c r="I6" s="6"/>
      <c r="K6" s="6"/>
    </row>
    <row r="7" spans="2:18" s="2" customFormat="1" ht="27.75" customHeight="1" x14ac:dyDescent="0.25">
      <c r="B7" s="47" t="s">
        <v>45</v>
      </c>
      <c r="C7" s="47" t="s">
        <v>3</v>
      </c>
      <c r="D7" s="46" t="s">
        <v>4</v>
      </c>
      <c r="E7" s="46"/>
      <c r="F7" s="47" t="s">
        <v>6</v>
      </c>
      <c r="G7" s="47" t="s">
        <v>7</v>
      </c>
      <c r="H7" s="47"/>
      <c r="I7" s="47" t="s">
        <v>9</v>
      </c>
      <c r="J7" s="49" t="s">
        <v>100</v>
      </c>
      <c r="K7" s="49"/>
      <c r="M7" s="47" t="s">
        <v>3</v>
      </c>
      <c r="N7" s="47" t="s">
        <v>101</v>
      </c>
      <c r="O7" s="47"/>
      <c r="P7" s="46" t="s">
        <v>36</v>
      </c>
      <c r="Q7" s="47" t="s">
        <v>37</v>
      </c>
      <c r="R7" s="47" t="s">
        <v>89</v>
      </c>
    </row>
    <row r="8" spans="2:18" s="7" customFormat="1" ht="13.8" x14ac:dyDescent="0.25">
      <c r="B8" s="47"/>
      <c r="C8" s="47"/>
      <c r="D8" s="10" t="s">
        <v>43</v>
      </c>
      <c r="E8" s="9" t="s">
        <v>44</v>
      </c>
      <c r="F8" s="47"/>
      <c r="G8" s="10" t="s">
        <v>43</v>
      </c>
      <c r="H8" s="9" t="s">
        <v>44</v>
      </c>
      <c r="I8" s="47"/>
      <c r="J8" s="40" t="s">
        <v>43</v>
      </c>
      <c r="K8" s="41" t="s">
        <v>44</v>
      </c>
      <c r="M8" s="47"/>
      <c r="N8" s="10" t="s">
        <v>43</v>
      </c>
      <c r="O8" s="9" t="s">
        <v>44</v>
      </c>
      <c r="P8" s="46"/>
      <c r="Q8" s="47"/>
      <c r="R8" s="47"/>
    </row>
    <row r="10" spans="2:18" ht="15.6" x14ac:dyDescent="0.25">
      <c r="B10" s="15" t="s">
        <v>46</v>
      </c>
      <c r="C10" s="16" t="s">
        <v>47</v>
      </c>
      <c r="D10" s="17">
        <f>G10*F10</f>
        <v>2976</v>
      </c>
      <c r="E10" s="39" t="s">
        <v>5</v>
      </c>
      <c r="F10" s="18">
        <v>12</v>
      </c>
      <c r="G10" s="19">
        <f>J10*I10</f>
        <v>248</v>
      </c>
      <c r="H10" s="20" t="str">
        <f>E10</f>
        <v>Lt</v>
      </c>
      <c r="I10" s="18">
        <v>31</v>
      </c>
      <c r="J10" s="42">
        <v>8</v>
      </c>
      <c r="K10" s="43" t="str">
        <f>H10</f>
        <v>Lt</v>
      </c>
      <c r="M10" s="22" t="str">
        <f>C10</f>
        <v>Água;</v>
      </c>
      <c r="N10" s="25">
        <f>D10*$H$5</f>
        <v>2976</v>
      </c>
      <c r="O10" s="24" t="str">
        <f>K10</f>
        <v>Lt</v>
      </c>
      <c r="P10" s="35">
        <v>0</v>
      </c>
      <c r="Q10" s="14">
        <f>P10*N10</f>
        <v>0</v>
      </c>
      <c r="R10" s="23" t="s">
        <v>103</v>
      </c>
    </row>
    <row r="11" spans="2:18" ht="15.6" x14ac:dyDescent="0.25">
      <c r="B11" s="15" t="s">
        <v>64</v>
      </c>
      <c r="C11" s="16" t="s">
        <v>48</v>
      </c>
      <c r="D11" s="17">
        <f t="shared" ref="D11:D34" si="0">G11*F11</f>
        <v>50</v>
      </c>
      <c r="E11" s="39" t="s">
        <v>1</v>
      </c>
      <c r="F11" s="18">
        <f t="shared" ref="F11:F31" si="1">F10</f>
        <v>12</v>
      </c>
      <c r="G11" s="19">
        <f t="shared" ref="G11:G34" si="2">J11*I11</f>
        <v>4.166666666666667</v>
      </c>
      <c r="H11" s="20" t="str">
        <f t="shared" ref="H11:H31" si="3">E11</f>
        <v>Kg</v>
      </c>
      <c r="I11" s="18">
        <f t="shared" ref="I11:I31" si="4">I10</f>
        <v>31</v>
      </c>
      <c r="J11" s="42">
        <v>0.13440860215053765</v>
      </c>
      <c r="K11" s="43" t="str">
        <f t="shared" ref="K11:K31" si="5">H11</f>
        <v>Kg</v>
      </c>
      <c r="M11" s="22" t="str">
        <f t="shared" ref="M11:M31" si="6">C11</f>
        <v>Arroz;</v>
      </c>
      <c r="N11" s="25">
        <f t="shared" ref="N11:N34" si="7">D11*$H$5</f>
        <v>50</v>
      </c>
      <c r="O11" s="24" t="str">
        <f t="shared" ref="O11:O31" si="8">K11</f>
        <v>Kg</v>
      </c>
      <c r="P11" s="35">
        <v>0</v>
      </c>
      <c r="Q11" s="14">
        <f t="shared" ref="Q11:Q31" si="9">P11*N11</f>
        <v>0</v>
      </c>
      <c r="R11" s="23" t="s">
        <v>104</v>
      </c>
    </row>
    <row r="12" spans="2:18" ht="15.6" x14ac:dyDescent="0.25">
      <c r="B12" s="15" t="s">
        <v>65</v>
      </c>
      <c r="C12" s="16" t="s">
        <v>49</v>
      </c>
      <c r="D12" s="17">
        <f t="shared" si="0"/>
        <v>24</v>
      </c>
      <c r="E12" s="39" t="s">
        <v>1</v>
      </c>
      <c r="F12" s="18">
        <f t="shared" si="1"/>
        <v>12</v>
      </c>
      <c r="G12" s="19">
        <f t="shared" si="2"/>
        <v>2</v>
      </c>
      <c r="H12" s="20" t="str">
        <f t="shared" si="3"/>
        <v>Kg</v>
      </c>
      <c r="I12" s="18">
        <f t="shared" si="4"/>
        <v>31</v>
      </c>
      <c r="J12" s="42">
        <v>6.4516129032258063E-2</v>
      </c>
      <c r="K12" s="43" t="str">
        <f t="shared" si="5"/>
        <v>Kg</v>
      </c>
      <c r="M12" s="22" t="str">
        <f t="shared" si="6"/>
        <v>Feijão – Carioca ou Preto;</v>
      </c>
      <c r="N12" s="25">
        <f t="shared" si="7"/>
        <v>24</v>
      </c>
      <c r="O12" s="24" t="str">
        <f t="shared" si="8"/>
        <v>Kg</v>
      </c>
      <c r="P12" s="35">
        <v>0</v>
      </c>
      <c r="Q12" s="14">
        <f t="shared" si="9"/>
        <v>0</v>
      </c>
      <c r="R12" s="23" t="s">
        <v>105</v>
      </c>
    </row>
    <row r="13" spans="2:18" ht="15.6" x14ac:dyDescent="0.25">
      <c r="B13" s="15" t="s">
        <v>66</v>
      </c>
      <c r="C13" s="16" t="s">
        <v>50</v>
      </c>
      <c r="D13" s="17">
        <f t="shared" si="0"/>
        <v>120</v>
      </c>
      <c r="E13" s="39" t="s">
        <v>1</v>
      </c>
      <c r="F13" s="18">
        <f t="shared" si="1"/>
        <v>12</v>
      </c>
      <c r="G13" s="19">
        <f t="shared" si="2"/>
        <v>10</v>
      </c>
      <c r="H13" s="20" t="str">
        <f t="shared" si="3"/>
        <v>Kg</v>
      </c>
      <c r="I13" s="18">
        <f t="shared" si="4"/>
        <v>31</v>
      </c>
      <c r="J13" s="42">
        <v>0.32258064516129031</v>
      </c>
      <c r="K13" s="43" t="str">
        <f t="shared" si="5"/>
        <v>Kg</v>
      </c>
      <c r="M13" s="22" t="str">
        <f t="shared" si="6"/>
        <v>Aveia – Flocos;</v>
      </c>
      <c r="N13" s="25">
        <f t="shared" si="7"/>
        <v>120</v>
      </c>
      <c r="O13" s="24" t="str">
        <f t="shared" si="8"/>
        <v>Kg</v>
      </c>
      <c r="P13" s="35">
        <v>0</v>
      </c>
      <c r="Q13" s="14">
        <f t="shared" si="9"/>
        <v>0</v>
      </c>
      <c r="R13" s="23" t="s">
        <v>106</v>
      </c>
    </row>
    <row r="14" spans="2:18" ht="15.6" x14ac:dyDescent="0.25">
      <c r="B14" s="15" t="s">
        <v>67</v>
      </c>
      <c r="C14" s="16" t="s">
        <v>51</v>
      </c>
      <c r="D14" s="17">
        <f t="shared" si="0"/>
        <v>250</v>
      </c>
      <c r="E14" s="21" t="s">
        <v>2</v>
      </c>
      <c r="F14" s="18">
        <f t="shared" si="1"/>
        <v>12</v>
      </c>
      <c r="G14" s="19">
        <f t="shared" si="2"/>
        <v>20.833333333333332</v>
      </c>
      <c r="H14" s="20" t="str">
        <f t="shared" si="3"/>
        <v>kg</v>
      </c>
      <c r="I14" s="18">
        <f t="shared" si="4"/>
        <v>31</v>
      </c>
      <c r="J14" s="42">
        <v>0.67204301075268813</v>
      </c>
      <c r="K14" s="43" t="str">
        <f t="shared" si="5"/>
        <v>kg</v>
      </c>
      <c r="M14" s="22" t="str">
        <f t="shared" si="6"/>
        <v>Leite em pó;</v>
      </c>
      <c r="N14" s="25">
        <f t="shared" si="7"/>
        <v>250</v>
      </c>
      <c r="O14" s="24" t="str">
        <f t="shared" si="8"/>
        <v>kg</v>
      </c>
      <c r="P14" s="35">
        <v>0</v>
      </c>
      <c r="Q14" s="14">
        <f t="shared" si="9"/>
        <v>0</v>
      </c>
      <c r="R14" s="23" t="s">
        <v>107</v>
      </c>
    </row>
    <row r="15" spans="2:18" ht="15.6" x14ac:dyDescent="0.25">
      <c r="B15" s="15" t="s">
        <v>68</v>
      </c>
      <c r="C15" s="16" t="s">
        <v>52</v>
      </c>
      <c r="D15" s="17">
        <f t="shared" si="0"/>
        <v>1200</v>
      </c>
      <c r="E15" s="21" t="s">
        <v>2</v>
      </c>
      <c r="F15" s="18">
        <f t="shared" si="1"/>
        <v>12</v>
      </c>
      <c r="G15" s="19">
        <f t="shared" si="2"/>
        <v>100</v>
      </c>
      <c r="H15" s="20" t="str">
        <f t="shared" si="3"/>
        <v>kg</v>
      </c>
      <c r="I15" s="18">
        <f t="shared" si="4"/>
        <v>31</v>
      </c>
      <c r="J15" s="42">
        <v>3.225806451612903</v>
      </c>
      <c r="K15" s="43" t="str">
        <f t="shared" si="5"/>
        <v>kg</v>
      </c>
      <c r="M15" s="22" t="str">
        <f t="shared" si="6"/>
        <v>Macarrão;</v>
      </c>
      <c r="N15" s="25">
        <f t="shared" si="7"/>
        <v>1200</v>
      </c>
      <c r="O15" s="24" t="str">
        <f t="shared" si="8"/>
        <v>kg</v>
      </c>
      <c r="P15" s="35">
        <v>0</v>
      </c>
      <c r="Q15" s="14">
        <f t="shared" si="9"/>
        <v>0</v>
      </c>
      <c r="R15" s="23" t="s">
        <v>106</v>
      </c>
    </row>
    <row r="16" spans="2:18" ht="15.6" x14ac:dyDescent="0.25">
      <c r="B16" s="15" t="s">
        <v>69</v>
      </c>
      <c r="C16" s="16" t="s">
        <v>85</v>
      </c>
      <c r="D16" s="17">
        <f t="shared" si="0"/>
        <v>120</v>
      </c>
      <c r="E16" s="21" t="s">
        <v>2</v>
      </c>
      <c r="F16" s="18">
        <f t="shared" si="1"/>
        <v>12</v>
      </c>
      <c r="G16" s="19">
        <f t="shared" si="2"/>
        <v>10</v>
      </c>
      <c r="H16" s="20" t="str">
        <f t="shared" si="3"/>
        <v>kg</v>
      </c>
      <c r="I16" s="18">
        <f t="shared" si="4"/>
        <v>31</v>
      </c>
      <c r="J16" s="42">
        <v>0.32258064516129031</v>
      </c>
      <c r="K16" s="43" t="str">
        <f t="shared" si="5"/>
        <v>kg</v>
      </c>
      <c r="M16" s="22" t="str">
        <f t="shared" si="6"/>
        <v>Atum em lata;</v>
      </c>
      <c r="N16" s="25">
        <f t="shared" si="7"/>
        <v>120</v>
      </c>
      <c r="O16" s="24" t="str">
        <f t="shared" si="8"/>
        <v>kg</v>
      </c>
      <c r="P16" s="35">
        <v>0</v>
      </c>
      <c r="Q16" s="14">
        <f t="shared" si="9"/>
        <v>0</v>
      </c>
      <c r="R16" s="23" t="s">
        <v>108</v>
      </c>
    </row>
    <row r="17" spans="2:18" ht="15.6" x14ac:dyDescent="0.25">
      <c r="B17" s="15" t="s">
        <v>70</v>
      </c>
      <c r="C17" s="16" t="s">
        <v>84</v>
      </c>
      <c r="D17" s="17">
        <f t="shared" si="0"/>
        <v>100</v>
      </c>
      <c r="E17" s="21" t="s">
        <v>2</v>
      </c>
      <c r="F17" s="18">
        <f t="shared" si="1"/>
        <v>12</v>
      </c>
      <c r="G17" s="19">
        <f t="shared" si="2"/>
        <v>8.3333333333333339</v>
      </c>
      <c r="H17" s="20" t="str">
        <f t="shared" si="3"/>
        <v>kg</v>
      </c>
      <c r="I17" s="18">
        <f t="shared" si="4"/>
        <v>31</v>
      </c>
      <c r="J17" s="42">
        <v>0.26881720430107531</v>
      </c>
      <c r="K17" s="43" t="str">
        <f t="shared" si="5"/>
        <v>kg</v>
      </c>
      <c r="M17" s="22" t="str">
        <f t="shared" si="6"/>
        <v>Sardinha em lata</v>
      </c>
      <c r="N17" s="25">
        <f t="shared" si="7"/>
        <v>100</v>
      </c>
      <c r="O17" s="24" t="str">
        <f t="shared" si="8"/>
        <v>kg</v>
      </c>
      <c r="P17" s="35">
        <v>0</v>
      </c>
      <c r="Q17" s="14">
        <f t="shared" si="9"/>
        <v>0</v>
      </c>
      <c r="R17" s="23" t="s">
        <v>109</v>
      </c>
    </row>
    <row r="18" spans="2:18" ht="15.6" x14ac:dyDescent="0.25">
      <c r="B18" s="15" t="s">
        <v>71</v>
      </c>
      <c r="C18" s="16" t="s">
        <v>53</v>
      </c>
      <c r="D18" s="17">
        <f t="shared" si="0"/>
        <v>250</v>
      </c>
      <c r="E18" s="21" t="s">
        <v>2</v>
      </c>
      <c r="F18" s="18">
        <f t="shared" si="1"/>
        <v>12</v>
      </c>
      <c r="G18" s="19">
        <f t="shared" si="2"/>
        <v>20.833333333333332</v>
      </c>
      <c r="H18" s="20" t="str">
        <f t="shared" si="3"/>
        <v>kg</v>
      </c>
      <c r="I18" s="18">
        <f t="shared" si="4"/>
        <v>31</v>
      </c>
      <c r="J18" s="42">
        <v>0.67204301075268813</v>
      </c>
      <c r="K18" s="43" t="str">
        <f t="shared" si="5"/>
        <v>kg</v>
      </c>
      <c r="M18" s="22" t="str">
        <f t="shared" si="6"/>
        <v>Sal;</v>
      </c>
      <c r="N18" s="25">
        <f t="shared" si="7"/>
        <v>250</v>
      </c>
      <c r="O18" s="24" t="str">
        <f t="shared" si="8"/>
        <v>kg</v>
      </c>
      <c r="P18" s="35">
        <v>0</v>
      </c>
      <c r="Q18" s="14">
        <f t="shared" si="9"/>
        <v>0</v>
      </c>
      <c r="R18" s="23" t="s">
        <v>110</v>
      </c>
    </row>
    <row r="19" spans="2:18" ht="15.6" x14ac:dyDescent="0.25">
      <c r="B19" s="15" t="s">
        <v>72</v>
      </c>
      <c r="C19" s="16" t="s">
        <v>54</v>
      </c>
      <c r="D19" s="17">
        <f t="shared" si="0"/>
        <v>350</v>
      </c>
      <c r="E19" s="21" t="s">
        <v>2</v>
      </c>
      <c r="F19" s="18">
        <f t="shared" si="1"/>
        <v>12</v>
      </c>
      <c r="G19" s="19">
        <f t="shared" si="2"/>
        <v>29.166666666666668</v>
      </c>
      <c r="H19" s="20" t="str">
        <f t="shared" si="3"/>
        <v>kg</v>
      </c>
      <c r="I19" s="18">
        <f t="shared" si="4"/>
        <v>31</v>
      </c>
      <c r="J19" s="42">
        <v>0.94086021505376349</v>
      </c>
      <c r="K19" s="43" t="str">
        <f t="shared" si="5"/>
        <v>kg</v>
      </c>
      <c r="M19" s="22" t="str">
        <f t="shared" si="6"/>
        <v>Açucar;</v>
      </c>
      <c r="N19" s="25">
        <f t="shared" si="7"/>
        <v>350</v>
      </c>
      <c r="O19" s="24" t="str">
        <f t="shared" si="8"/>
        <v>kg</v>
      </c>
      <c r="P19" s="35">
        <v>0</v>
      </c>
      <c r="Q19" s="14">
        <f t="shared" si="9"/>
        <v>0</v>
      </c>
      <c r="R19" s="23" t="s">
        <v>110</v>
      </c>
    </row>
    <row r="20" spans="2:18" ht="15.6" x14ac:dyDescent="0.25">
      <c r="B20" s="15" t="s">
        <v>73</v>
      </c>
      <c r="C20" s="16" t="s">
        <v>55</v>
      </c>
      <c r="D20" s="17">
        <f t="shared" si="0"/>
        <v>850</v>
      </c>
      <c r="E20" s="21" t="s">
        <v>2</v>
      </c>
      <c r="F20" s="18">
        <f t="shared" si="1"/>
        <v>12</v>
      </c>
      <c r="G20" s="19">
        <f t="shared" si="2"/>
        <v>70.833333333333329</v>
      </c>
      <c r="H20" s="20" t="str">
        <f t="shared" si="3"/>
        <v>kg</v>
      </c>
      <c r="I20" s="18">
        <f t="shared" si="4"/>
        <v>31</v>
      </c>
      <c r="J20" s="42">
        <v>2.2849462365591395</v>
      </c>
      <c r="K20" s="43" t="str">
        <f t="shared" si="5"/>
        <v>kg</v>
      </c>
      <c r="M20" s="22" t="str">
        <f t="shared" si="6"/>
        <v>Farinha de Trigo;</v>
      </c>
      <c r="N20" s="25">
        <f t="shared" si="7"/>
        <v>850</v>
      </c>
      <c r="O20" s="24" t="str">
        <f t="shared" si="8"/>
        <v>kg</v>
      </c>
      <c r="P20" s="35">
        <v>0</v>
      </c>
      <c r="Q20" s="14">
        <f t="shared" si="9"/>
        <v>0</v>
      </c>
      <c r="R20" s="23" t="s">
        <v>110</v>
      </c>
    </row>
    <row r="21" spans="2:18" ht="15.6" x14ac:dyDescent="0.25">
      <c r="B21" s="15" t="s">
        <v>74</v>
      </c>
      <c r="C21" s="16" t="s">
        <v>56</v>
      </c>
      <c r="D21" s="17">
        <f t="shared" si="0"/>
        <v>450</v>
      </c>
      <c r="E21" s="21" t="s">
        <v>2</v>
      </c>
      <c r="F21" s="18">
        <f t="shared" si="1"/>
        <v>12</v>
      </c>
      <c r="G21" s="19">
        <f t="shared" si="2"/>
        <v>37.5</v>
      </c>
      <c r="H21" s="20" t="str">
        <f t="shared" si="3"/>
        <v>kg</v>
      </c>
      <c r="I21" s="18">
        <f t="shared" si="4"/>
        <v>31</v>
      </c>
      <c r="J21" s="42">
        <v>1.2096774193548387</v>
      </c>
      <c r="K21" s="43" t="str">
        <f t="shared" si="5"/>
        <v>kg</v>
      </c>
      <c r="M21" s="22" t="str">
        <f t="shared" si="6"/>
        <v>Carne Seca;</v>
      </c>
      <c r="N21" s="25">
        <f t="shared" si="7"/>
        <v>450</v>
      </c>
      <c r="O21" s="24" t="str">
        <f t="shared" si="8"/>
        <v>kg</v>
      </c>
      <c r="P21" s="35">
        <v>0</v>
      </c>
      <c r="Q21" s="14">
        <f t="shared" si="9"/>
        <v>0</v>
      </c>
      <c r="R21" s="23" t="s">
        <v>115</v>
      </c>
    </row>
    <row r="22" spans="2:18" ht="15.6" x14ac:dyDescent="0.25">
      <c r="B22" s="15" t="s">
        <v>75</v>
      </c>
      <c r="C22" s="16" t="s">
        <v>57</v>
      </c>
      <c r="D22" s="17">
        <f t="shared" si="0"/>
        <v>350</v>
      </c>
      <c r="E22" s="21" t="s">
        <v>2</v>
      </c>
      <c r="F22" s="18">
        <f t="shared" si="1"/>
        <v>12</v>
      </c>
      <c r="G22" s="19">
        <f t="shared" si="2"/>
        <v>29.166666666666668</v>
      </c>
      <c r="H22" s="20" t="str">
        <f t="shared" si="3"/>
        <v>kg</v>
      </c>
      <c r="I22" s="18">
        <f t="shared" si="4"/>
        <v>31</v>
      </c>
      <c r="J22" s="42">
        <v>0.94086021505376349</v>
      </c>
      <c r="K22" s="43" t="str">
        <f t="shared" si="5"/>
        <v>kg</v>
      </c>
      <c r="M22" s="22" t="str">
        <f t="shared" si="6"/>
        <v>Linguiça Seca;</v>
      </c>
      <c r="N22" s="25">
        <f t="shared" si="7"/>
        <v>350</v>
      </c>
      <c r="O22" s="24" t="str">
        <f t="shared" si="8"/>
        <v>kg</v>
      </c>
      <c r="P22" s="35">
        <v>0</v>
      </c>
      <c r="Q22" s="14">
        <f t="shared" si="9"/>
        <v>0</v>
      </c>
      <c r="R22" s="23" t="s">
        <v>115</v>
      </c>
    </row>
    <row r="23" spans="2:18" ht="15.6" x14ac:dyDescent="0.25">
      <c r="B23" s="15" t="s">
        <v>76</v>
      </c>
      <c r="C23" s="16" t="s">
        <v>58</v>
      </c>
      <c r="D23" s="17">
        <f t="shared" si="0"/>
        <v>80</v>
      </c>
      <c r="E23" s="21" t="s">
        <v>2</v>
      </c>
      <c r="F23" s="18">
        <f t="shared" si="1"/>
        <v>12</v>
      </c>
      <c r="G23" s="19">
        <f t="shared" si="2"/>
        <v>6.666666666666667</v>
      </c>
      <c r="H23" s="20" t="str">
        <f t="shared" si="3"/>
        <v>kg</v>
      </c>
      <c r="I23" s="18">
        <f t="shared" si="4"/>
        <v>31</v>
      </c>
      <c r="J23" s="42">
        <v>0.21505376344086022</v>
      </c>
      <c r="K23" s="43" t="str">
        <f t="shared" si="5"/>
        <v>kg</v>
      </c>
      <c r="M23" s="22" t="str">
        <f t="shared" si="6"/>
        <v>Bolacha Água e Sal;</v>
      </c>
      <c r="N23" s="25">
        <f t="shared" si="7"/>
        <v>80</v>
      </c>
      <c r="O23" s="24" t="str">
        <f t="shared" si="8"/>
        <v>kg</v>
      </c>
      <c r="P23" s="35">
        <v>0</v>
      </c>
      <c r="Q23" s="14">
        <f t="shared" si="9"/>
        <v>0</v>
      </c>
      <c r="R23" s="23" t="s">
        <v>111</v>
      </c>
    </row>
    <row r="24" spans="2:18" ht="15.6" x14ac:dyDescent="0.25">
      <c r="B24" s="15" t="s">
        <v>77</v>
      </c>
      <c r="C24" s="16" t="s">
        <v>59</v>
      </c>
      <c r="D24" s="17">
        <f t="shared" si="0"/>
        <v>200</v>
      </c>
      <c r="E24" s="21" t="s">
        <v>0</v>
      </c>
      <c r="F24" s="18">
        <f t="shared" si="1"/>
        <v>12</v>
      </c>
      <c r="G24" s="19">
        <f t="shared" si="2"/>
        <v>16.666666666666668</v>
      </c>
      <c r="H24" s="20" t="str">
        <f t="shared" si="3"/>
        <v>lt</v>
      </c>
      <c r="I24" s="18">
        <f t="shared" si="4"/>
        <v>31</v>
      </c>
      <c r="J24" s="42">
        <v>0.53763440860215062</v>
      </c>
      <c r="K24" s="43" t="str">
        <f t="shared" si="5"/>
        <v>lt</v>
      </c>
      <c r="M24" s="22" t="str">
        <f t="shared" si="6"/>
        <v>Mel;</v>
      </c>
      <c r="N24" s="25">
        <f t="shared" si="7"/>
        <v>200</v>
      </c>
      <c r="O24" s="24" t="str">
        <f t="shared" si="8"/>
        <v>lt</v>
      </c>
      <c r="P24" s="35">
        <v>0</v>
      </c>
      <c r="Q24" s="14">
        <f t="shared" si="9"/>
        <v>0</v>
      </c>
      <c r="R24" s="23" t="s">
        <v>112</v>
      </c>
    </row>
    <row r="25" spans="2:18" ht="15.6" x14ac:dyDescent="0.25">
      <c r="B25" s="15" t="s">
        <v>78</v>
      </c>
      <c r="C25" s="16" t="s">
        <v>118</v>
      </c>
      <c r="D25" s="17">
        <f t="shared" si="0"/>
        <v>10</v>
      </c>
      <c r="E25" s="21" t="s">
        <v>2</v>
      </c>
      <c r="F25" s="18">
        <f t="shared" si="1"/>
        <v>12</v>
      </c>
      <c r="G25" s="19">
        <f t="shared" si="2"/>
        <v>0.83333333333333337</v>
      </c>
      <c r="H25" s="20" t="str">
        <f t="shared" si="3"/>
        <v>kg</v>
      </c>
      <c r="I25" s="18">
        <f t="shared" si="4"/>
        <v>31</v>
      </c>
      <c r="J25" s="42">
        <v>2.6881720430107527E-2</v>
      </c>
      <c r="K25" s="43" t="str">
        <f t="shared" si="5"/>
        <v>kg</v>
      </c>
      <c r="M25" s="22" t="str">
        <f t="shared" si="6"/>
        <v>Balas de Goma (a gosto);</v>
      </c>
      <c r="N25" s="25">
        <f t="shared" si="7"/>
        <v>10</v>
      </c>
      <c r="O25" s="24" t="str">
        <f t="shared" si="8"/>
        <v>kg</v>
      </c>
      <c r="P25" s="35">
        <v>0</v>
      </c>
      <c r="Q25" s="14">
        <f t="shared" si="9"/>
        <v>0</v>
      </c>
      <c r="R25" s="23" t="s">
        <v>113</v>
      </c>
    </row>
    <row r="26" spans="2:18" ht="15.6" x14ac:dyDescent="0.25">
      <c r="B26" s="15" t="s">
        <v>79</v>
      </c>
      <c r="C26" s="16" t="s">
        <v>60</v>
      </c>
      <c r="D26" s="17">
        <f t="shared" si="0"/>
        <v>75</v>
      </c>
      <c r="E26" s="21" t="s">
        <v>2</v>
      </c>
      <c r="F26" s="18">
        <f t="shared" si="1"/>
        <v>12</v>
      </c>
      <c r="G26" s="19">
        <f t="shared" si="2"/>
        <v>6.25</v>
      </c>
      <c r="H26" s="20" t="str">
        <f t="shared" si="3"/>
        <v>kg</v>
      </c>
      <c r="I26" s="18">
        <f t="shared" si="4"/>
        <v>31</v>
      </c>
      <c r="J26" s="42">
        <v>0.20161290322580644</v>
      </c>
      <c r="K26" s="43" t="str">
        <f t="shared" si="5"/>
        <v>kg</v>
      </c>
      <c r="M26" s="22" t="str">
        <f t="shared" si="6"/>
        <v>Café solúvel;</v>
      </c>
      <c r="N26" s="25">
        <f t="shared" si="7"/>
        <v>75</v>
      </c>
      <c r="O26" s="24" t="str">
        <f t="shared" si="8"/>
        <v>kg</v>
      </c>
      <c r="P26" s="35">
        <v>0</v>
      </c>
      <c r="Q26" s="14">
        <f t="shared" si="9"/>
        <v>0</v>
      </c>
      <c r="R26" s="23" t="s">
        <v>106</v>
      </c>
    </row>
    <row r="27" spans="2:18" ht="15.6" x14ac:dyDescent="0.25">
      <c r="B27" s="15" t="s">
        <v>80</v>
      </c>
      <c r="C27" s="16" t="s">
        <v>61</v>
      </c>
      <c r="D27" s="17">
        <f t="shared" si="0"/>
        <v>120</v>
      </c>
      <c r="E27" s="21" t="s">
        <v>2</v>
      </c>
      <c r="F27" s="18">
        <f t="shared" si="1"/>
        <v>12</v>
      </c>
      <c r="G27" s="19">
        <f t="shared" si="2"/>
        <v>10</v>
      </c>
      <c r="H27" s="20" t="str">
        <f t="shared" si="3"/>
        <v>kg</v>
      </c>
      <c r="I27" s="18">
        <f t="shared" si="4"/>
        <v>31</v>
      </c>
      <c r="J27" s="42">
        <v>0.32258064516129031</v>
      </c>
      <c r="K27" s="43" t="str">
        <f t="shared" si="5"/>
        <v>kg</v>
      </c>
      <c r="M27" s="22" t="str">
        <f t="shared" si="6"/>
        <v>Chocolates em Barras;</v>
      </c>
      <c r="N27" s="25">
        <f t="shared" si="7"/>
        <v>120</v>
      </c>
      <c r="O27" s="24" t="str">
        <f t="shared" si="8"/>
        <v>kg</v>
      </c>
      <c r="P27" s="35">
        <v>0</v>
      </c>
      <c r="Q27" s="14">
        <f t="shared" si="9"/>
        <v>0</v>
      </c>
      <c r="R27" s="23" t="s">
        <v>114</v>
      </c>
    </row>
    <row r="28" spans="2:18" ht="15.6" x14ac:dyDescent="0.25">
      <c r="B28" s="15" t="s">
        <v>81</v>
      </c>
      <c r="C28" s="16" t="s">
        <v>62</v>
      </c>
      <c r="D28" s="17">
        <f t="shared" si="0"/>
        <v>350</v>
      </c>
      <c r="E28" s="21" t="s">
        <v>2</v>
      </c>
      <c r="F28" s="18">
        <f t="shared" si="1"/>
        <v>12</v>
      </c>
      <c r="G28" s="19">
        <f t="shared" si="2"/>
        <v>29.166666666666668</v>
      </c>
      <c r="H28" s="20" t="str">
        <f t="shared" si="3"/>
        <v>kg</v>
      </c>
      <c r="I28" s="18">
        <f t="shared" si="4"/>
        <v>31</v>
      </c>
      <c r="J28" s="42">
        <v>0.94086021505376349</v>
      </c>
      <c r="K28" s="43" t="str">
        <f t="shared" si="5"/>
        <v>kg</v>
      </c>
      <c r="M28" s="22" t="str">
        <f t="shared" si="6"/>
        <v>Frutas Secas e Castanhas;</v>
      </c>
      <c r="N28" s="25">
        <f t="shared" si="7"/>
        <v>350</v>
      </c>
      <c r="O28" s="24" t="str">
        <f t="shared" si="8"/>
        <v>kg</v>
      </c>
      <c r="P28" s="35">
        <v>0</v>
      </c>
      <c r="Q28" s="14">
        <f t="shared" si="9"/>
        <v>0</v>
      </c>
      <c r="R28" s="23" t="s">
        <v>115</v>
      </c>
    </row>
    <row r="29" spans="2:18" ht="15.6" x14ac:dyDescent="0.25">
      <c r="B29" s="15" t="s">
        <v>82</v>
      </c>
      <c r="C29" s="16" t="s">
        <v>88</v>
      </c>
      <c r="D29" s="17">
        <f t="shared" si="0"/>
        <v>78</v>
      </c>
      <c r="E29" s="21" t="s">
        <v>2</v>
      </c>
      <c r="F29" s="21">
        <f t="shared" si="1"/>
        <v>12</v>
      </c>
      <c r="G29" s="19">
        <f t="shared" si="2"/>
        <v>6.5</v>
      </c>
      <c r="H29" s="20" t="str">
        <f t="shared" si="3"/>
        <v>kg</v>
      </c>
      <c r="I29" s="18">
        <f t="shared" si="4"/>
        <v>31</v>
      </c>
      <c r="J29" s="42">
        <v>0.20967741935483872</v>
      </c>
      <c r="K29" s="43" t="str">
        <f t="shared" si="5"/>
        <v>kg</v>
      </c>
      <c r="M29" s="22" t="str">
        <f t="shared" si="6"/>
        <v>Leite Condensado;</v>
      </c>
      <c r="N29" s="25">
        <f t="shared" si="7"/>
        <v>78</v>
      </c>
      <c r="O29" s="24" t="str">
        <f t="shared" si="8"/>
        <v>kg</v>
      </c>
      <c r="P29" s="35">
        <v>0</v>
      </c>
      <c r="Q29" s="14">
        <f t="shared" si="9"/>
        <v>0</v>
      </c>
      <c r="R29" s="23" t="s">
        <v>116</v>
      </c>
    </row>
    <row r="30" spans="2:18" ht="15.6" x14ac:dyDescent="0.25">
      <c r="B30" s="15" t="s">
        <v>83</v>
      </c>
      <c r="C30" s="16" t="s">
        <v>63</v>
      </c>
      <c r="D30" s="17">
        <f t="shared" si="0"/>
        <v>50</v>
      </c>
      <c r="E30" s="21" t="s">
        <v>2</v>
      </c>
      <c r="F30" s="18">
        <f t="shared" si="1"/>
        <v>12</v>
      </c>
      <c r="G30" s="19">
        <f t="shared" si="2"/>
        <v>4.166666666666667</v>
      </c>
      <c r="H30" s="20" t="str">
        <f t="shared" si="3"/>
        <v>kg</v>
      </c>
      <c r="I30" s="18">
        <f t="shared" si="4"/>
        <v>31</v>
      </c>
      <c r="J30" s="42">
        <v>0.13440860215053765</v>
      </c>
      <c r="K30" s="43" t="str">
        <f t="shared" si="5"/>
        <v>kg</v>
      </c>
      <c r="M30" s="22" t="str">
        <f t="shared" si="6"/>
        <v>Sementes de Frutas e Leguminosas.</v>
      </c>
      <c r="N30" s="25">
        <f t="shared" si="7"/>
        <v>50</v>
      </c>
      <c r="O30" s="24" t="str">
        <f t="shared" si="8"/>
        <v>kg</v>
      </c>
      <c r="P30" s="35">
        <v>0</v>
      </c>
      <c r="Q30" s="14">
        <f t="shared" si="9"/>
        <v>0</v>
      </c>
      <c r="R30" s="23" t="s">
        <v>115</v>
      </c>
    </row>
    <row r="31" spans="2:18" ht="15.6" x14ac:dyDescent="0.25">
      <c r="B31" s="15" t="s">
        <v>86</v>
      </c>
      <c r="C31" s="16" t="s">
        <v>35</v>
      </c>
      <c r="D31" s="17">
        <f t="shared" si="0"/>
        <v>50</v>
      </c>
      <c r="E31" s="21" t="s">
        <v>87</v>
      </c>
      <c r="F31" s="18">
        <f t="shared" si="1"/>
        <v>12</v>
      </c>
      <c r="G31" s="19">
        <f t="shared" si="2"/>
        <v>4.166666666666667</v>
      </c>
      <c r="H31" s="20" t="str">
        <f t="shared" si="3"/>
        <v>kits</v>
      </c>
      <c r="I31" s="18">
        <f t="shared" si="4"/>
        <v>31</v>
      </c>
      <c r="J31" s="42">
        <v>0.13440860215053765</v>
      </c>
      <c r="K31" s="43" t="str">
        <f t="shared" si="5"/>
        <v>kits</v>
      </c>
      <c r="M31" s="22" t="str">
        <f t="shared" si="6"/>
        <v>Comida liofiizada kit 24hs</v>
      </c>
      <c r="N31" s="25">
        <f t="shared" si="7"/>
        <v>50</v>
      </c>
      <c r="O31" s="24" t="str">
        <f t="shared" si="8"/>
        <v>kits</v>
      </c>
      <c r="P31" s="35">
        <v>0</v>
      </c>
      <c r="Q31" s="14">
        <f t="shared" si="9"/>
        <v>0</v>
      </c>
      <c r="R31" s="23" t="s">
        <v>117</v>
      </c>
    </row>
    <row r="32" spans="2:18" ht="15.6" x14ac:dyDescent="0.25">
      <c r="B32" s="15" t="s">
        <v>90</v>
      </c>
      <c r="C32" s="16"/>
      <c r="D32" s="17">
        <f t="shared" si="0"/>
        <v>0</v>
      </c>
      <c r="E32" s="21"/>
      <c r="F32" s="18"/>
      <c r="G32" s="19">
        <f t="shared" si="2"/>
        <v>0</v>
      </c>
      <c r="H32" s="20"/>
      <c r="I32" s="18"/>
      <c r="J32" s="42"/>
      <c r="K32" s="43"/>
      <c r="M32" s="22"/>
      <c r="N32" s="25">
        <f t="shared" si="7"/>
        <v>0</v>
      </c>
      <c r="O32" s="24"/>
      <c r="P32" s="35"/>
      <c r="Q32" s="14"/>
      <c r="R32" s="13"/>
    </row>
    <row r="33" spans="2:18" ht="15.6" x14ac:dyDescent="0.25">
      <c r="B33" s="15" t="s">
        <v>91</v>
      </c>
      <c r="C33" s="16"/>
      <c r="D33" s="17">
        <f t="shared" si="0"/>
        <v>0</v>
      </c>
      <c r="E33" s="21"/>
      <c r="F33" s="18"/>
      <c r="G33" s="19">
        <f t="shared" si="2"/>
        <v>0</v>
      </c>
      <c r="H33" s="20"/>
      <c r="I33" s="18"/>
      <c r="J33" s="42"/>
      <c r="K33" s="43"/>
      <c r="M33" s="22"/>
      <c r="N33" s="25">
        <f t="shared" si="7"/>
        <v>0</v>
      </c>
      <c r="O33" s="24"/>
      <c r="P33" s="35"/>
      <c r="Q33" s="14"/>
      <c r="R33" s="13"/>
    </row>
    <row r="34" spans="2:18" ht="15" customHeight="1" x14ac:dyDescent="0.25">
      <c r="B34" s="15" t="s">
        <v>92</v>
      </c>
      <c r="C34" s="13"/>
      <c r="D34" s="17">
        <f t="shared" si="0"/>
        <v>0</v>
      </c>
      <c r="E34" s="13"/>
      <c r="F34" s="13"/>
      <c r="G34" s="19">
        <f t="shared" si="2"/>
        <v>0</v>
      </c>
      <c r="H34" s="13"/>
      <c r="I34" s="13"/>
      <c r="J34" s="44"/>
      <c r="K34" s="44"/>
      <c r="M34" s="13"/>
      <c r="N34" s="25">
        <f t="shared" si="7"/>
        <v>0</v>
      </c>
      <c r="O34" s="13"/>
      <c r="P34" s="36"/>
      <c r="Q34" s="13"/>
      <c r="R34" s="13"/>
    </row>
    <row r="35" spans="2:18" x14ac:dyDescent="0.25">
      <c r="Q35" s="34">
        <f>SUM(Q10:Q34)</f>
        <v>0</v>
      </c>
    </row>
    <row r="38" spans="2:18" ht="13.8" x14ac:dyDescent="0.25">
      <c r="M38" s="47" t="s">
        <v>12</v>
      </c>
      <c r="N38" s="47"/>
      <c r="O38" s="47"/>
      <c r="P38" s="47"/>
      <c r="Q38" s="47"/>
      <c r="R38" s="47"/>
    </row>
    <row r="39" spans="2:18" s="7" customFormat="1" ht="13.8" customHeight="1" x14ac:dyDescent="0.25">
      <c r="C39" s="1" t="s">
        <v>34</v>
      </c>
      <c r="D39" s="5"/>
      <c r="E39" s="6"/>
      <c r="F39" s="6"/>
      <c r="I39" s="6"/>
      <c r="K39" s="6"/>
    </row>
    <row r="40" spans="2:18" s="2" customFormat="1" ht="27.75" customHeight="1" x14ac:dyDescent="0.25">
      <c r="B40" s="3" t="s">
        <v>45</v>
      </c>
      <c r="C40" s="4" t="s">
        <v>21</v>
      </c>
      <c r="D40" s="46" t="s">
        <v>4</v>
      </c>
      <c r="E40" s="46"/>
      <c r="F40" s="3" t="s">
        <v>6</v>
      </c>
      <c r="G40" s="47" t="s">
        <v>7</v>
      </c>
      <c r="H40" s="47"/>
      <c r="I40" s="3" t="s">
        <v>9</v>
      </c>
      <c r="J40" s="47" t="s">
        <v>8</v>
      </c>
      <c r="K40" s="47"/>
      <c r="M40" s="47" t="s">
        <v>3</v>
      </c>
      <c r="N40" s="47" t="s">
        <v>13</v>
      </c>
      <c r="O40" s="47"/>
      <c r="P40" s="46" t="s">
        <v>36</v>
      </c>
      <c r="Q40" s="47" t="s">
        <v>37</v>
      </c>
      <c r="R40" s="47" t="s">
        <v>89</v>
      </c>
    </row>
    <row r="41" spans="2:18" s="2" customFormat="1" ht="13.8" x14ac:dyDescent="0.25">
      <c r="C41" s="27"/>
      <c r="D41" s="10" t="s">
        <v>43</v>
      </c>
      <c r="E41" s="9" t="s">
        <v>44</v>
      </c>
      <c r="F41" s="30">
        <v>12</v>
      </c>
      <c r="G41" s="10" t="s">
        <v>43</v>
      </c>
      <c r="H41" s="9" t="s">
        <v>44</v>
      </c>
      <c r="I41" s="30">
        <v>31</v>
      </c>
      <c r="J41" s="10" t="s">
        <v>43</v>
      </c>
      <c r="K41" s="9" t="s">
        <v>44</v>
      </c>
      <c r="M41" s="47"/>
      <c r="N41" s="10" t="s">
        <v>43</v>
      </c>
      <c r="O41" s="9" t="s">
        <v>44</v>
      </c>
      <c r="P41" s="46"/>
      <c r="Q41" s="47"/>
      <c r="R41" s="47"/>
    </row>
    <row r="42" spans="2:18" s="2" customFormat="1" ht="13.8" x14ac:dyDescent="0.25">
      <c r="C42" s="27"/>
      <c r="D42" s="11"/>
      <c r="E42" s="6"/>
      <c r="F42" s="31"/>
      <c r="G42" s="11"/>
      <c r="H42" s="6"/>
      <c r="I42" s="31"/>
      <c r="J42" s="11"/>
      <c r="K42" s="6"/>
      <c r="N42" s="11"/>
      <c r="O42" s="6"/>
      <c r="P42" s="28"/>
    </row>
    <row r="43" spans="2:18" s="7" customFormat="1" ht="13.8" x14ac:dyDescent="0.25">
      <c r="B43" s="15" t="s">
        <v>46</v>
      </c>
      <c r="C43" s="29" t="s">
        <v>14</v>
      </c>
      <c r="D43" s="8">
        <f>G43*F43</f>
        <v>72</v>
      </c>
      <c r="E43" s="9" t="str">
        <f>H43</f>
        <v>Rolo</v>
      </c>
      <c r="F43" s="9">
        <f>F41</f>
        <v>12</v>
      </c>
      <c r="G43" s="8">
        <f>J43*I43</f>
        <v>6</v>
      </c>
      <c r="H43" s="9" t="s">
        <v>94</v>
      </c>
      <c r="I43" s="9">
        <f>I41</f>
        <v>31</v>
      </c>
      <c r="J43" s="32">
        <v>0.19354838709677419</v>
      </c>
      <c r="K43" s="9" t="str">
        <f>H43</f>
        <v>Rolo</v>
      </c>
      <c r="M43" s="29" t="s">
        <v>14</v>
      </c>
      <c r="N43" s="32">
        <f>D43*$H$5</f>
        <v>72</v>
      </c>
      <c r="O43" s="9" t="str">
        <f>K43</f>
        <v>Rolo</v>
      </c>
      <c r="P43" s="37">
        <v>0</v>
      </c>
      <c r="Q43" s="33">
        <f>P43*N43</f>
        <v>0</v>
      </c>
      <c r="R43" s="12"/>
    </row>
    <row r="44" spans="2:18" s="7" customFormat="1" ht="13.8" x14ac:dyDescent="0.25">
      <c r="B44" s="15" t="s">
        <v>64</v>
      </c>
      <c r="C44" s="29" t="s">
        <v>15</v>
      </c>
      <c r="D44" s="8">
        <f t="shared" ref="D44:D71" si="10">G44*F44</f>
        <v>3.5999999999999996</v>
      </c>
      <c r="E44" s="9" t="str">
        <f t="shared" ref="E44:E58" si="11">H44</f>
        <v>Lt</v>
      </c>
      <c r="F44" s="9">
        <f t="shared" ref="F44:F64" si="12">F43</f>
        <v>12</v>
      </c>
      <c r="G44" s="8">
        <f t="shared" ref="G44:G71" si="13">J44*I44</f>
        <v>0.3</v>
      </c>
      <c r="H44" s="9" t="s">
        <v>5</v>
      </c>
      <c r="I44" s="9">
        <f t="shared" ref="I44:I64" si="14">I43</f>
        <v>31</v>
      </c>
      <c r="J44" s="32">
        <v>9.6774193548387101E-3</v>
      </c>
      <c r="K44" s="9" t="str">
        <f t="shared" ref="K44:K58" si="15">H44</f>
        <v>Lt</v>
      </c>
      <c r="M44" s="29" t="s">
        <v>15</v>
      </c>
      <c r="N44" s="32">
        <f t="shared" ref="N44:N71" si="16">D44*$H$5</f>
        <v>3.5999999999999996</v>
      </c>
      <c r="O44" s="9" t="str">
        <f t="shared" ref="O44:O58" si="17">K44</f>
        <v>Lt</v>
      </c>
      <c r="P44" s="37">
        <v>0</v>
      </c>
      <c r="Q44" s="33">
        <f t="shared" ref="Q44:Q71" si="18">P44*N44</f>
        <v>0</v>
      </c>
      <c r="R44" s="12"/>
    </row>
    <row r="45" spans="2:18" s="7" customFormat="1" ht="13.8" x14ac:dyDescent="0.25">
      <c r="B45" s="15" t="s">
        <v>65</v>
      </c>
      <c r="C45" s="29" t="s">
        <v>16</v>
      </c>
      <c r="D45" s="8">
        <f t="shared" si="10"/>
        <v>24</v>
      </c>
      <c r="E45" s="9" t="str">
        <f t="shared" si="11"/>
        <v>unid</v>
      </c>
      <c r="F45" s="9">
        <f t="shared" si="12"/>
        <v>12</v>
      </c>
      <c r="G45" s="8">
        <f t="shared" si="13"/>
        <v>2</v>
      </c>
      <c r="H45" s="9" t="s">
        <v>95</v>
      </c>
      <c r="I45" s="9">
        <f t="shared" si="14"/>
        <v>31</v>
      </c>
      <c r="J45" s="32">
        <v>6.4516129032258063E-2</v>
      </c>
      <c r="K45" s="9" t="str">
        <f t="shared" si="15"/>
        <v>unid</v>
      </c>
      <c r="M45" s="29" t="s">
        <v>16</v>
      </c>
      <c r="N45" s="32">
        <f t="shared" si="16"/>
        <v>24</v>
      </c>
      <c r="O45" s="9" t="str">
        <f t="shared" si="17"/>
        <v>unid</v>
      </c>
      <c r="P45" s="37">
        <v>0</v>
      </c>
      <c r="Q45" s="33">
        <f t="shared" si="18"/>
        <v>0</v>
      </c>
      <c r="R45" s="12"/>
    </row>
    <row r="46" spans="2:18" s="7" customFormat="1" ht="13.8" x14ac:dyDescent="0.25">
      <c r="B46" s="15" t="s">
        <v>66</v>
      </c>
      <c r="C46" s="29" t="s">
        <v>17</v>
      </c>
      <c r="D46" s="8">
        <f t="shared" si="10"/>
        <v>12</v>
      </c>
      <c r="E46" s="9" t="str">
        <f t="shared" si="11"/>
        <v>unid</v>
      </c>
      <c r="F46" s="9">
        <f t="shared" si="12"/>
        <v>12</v>
      </c>
      <c r="G46" s="8">
        <f t="shared" si="13"/>
        <v>1</v>
      </c>
      <c r="H46" s="9" t="s">
        <v>95</v>
      </c>
      <c r="I46" s="9">
        <f t="shared" si="14"/>
        <v>31</v>
      </c>
      <c r="J46" s="32">
        <v>3.2258064516129031E-2</v>
      </c>
      <c r="K46" s="9" t="str">
        <f t="shared" si="15"/>
        <v>unid</v>
      </c>
      <c r="M46" s="29" t="s">
        <v>17</v>
      </c>
      <c r="N46" s="32">
        <f t="shared" si="16"/>
        <v>12</v>
      </c>
      <c r="O46" s="9" t="str">
        <f t="shared" si="17"/>
        <v>unid</v>
      </c>
      <c r="P46" s="37">
        <v>0</v>
      </c>
      <c r="Q46" s="33">
        <f t="shared" si="18"/>
        <v>0</v>
      </c>
      <c r="R46" s="12"/>
    </row>
    <row r="47" spans="2:18" s="7" customFormat="1" ht="13.8" x14ac:dyDescent="0.25">
      <c r="B47" s="15" t="s">
        <v>67</v>
      </c>
      <c r="C47" s="29" t="s">
        <v>18</v>
      </c>
      <c r="D47" s="8">
        <f t="shared" si="10"/>
        <v>2.4000000000000004</v>
      </c>
      <c r="E47" s="9" t="str">
        <f t="shared" si="11"/>
        <v>lt</v>
      </c>
      <c r="F47" s="9">
        <f t="shared" si="12"/>
        <v>12</v>
      </c>
      <c r="G47" s="8">
        <f t="shared" si="13"/>
        <v>0.2</v>
      </c>
      <c r="H47" s="9" t="s">
        <v>0</v>
      </c>
      <c r="I47" s="9">
        <f t="shared" si="14"/>
        <v>31</v>
      </c>
      <c r="J47" s="32">
        <v>6.4516129032258064E-3</v>
      </c>
      <c r="K47" s="9" t="str">
        <f t="shared" si="15"/>
        <v>lt</v>
      </c>
      <c r="M47" s="29" t="s">
        <v>18</v>
      </c>
      <c r="N47" s="32">
        <f t="shared" si="16"/>
        <v>2.4000000000000004</v>
      </c>
      <c r="O47" s="9" t="str">
        <f t="shared" si="17"/>
        <v>lt</v>
      </c>
      <c r="P47" s="37">
        <v>0</v>
      </c>
      <c r="Q47" s="33">
        <f t="shared" si="18"/>
        <v>0</v>
      </c>
      <c r="R47" s="12"/>
    </row>
    <row r="48" spans="2:18" s="7" customFormat="1" ht="13.8" x14ac:dyDescent="0.25">
      <c r="B48" s="15" t="s">
        <v>68</v>
      </c>
      <c r="C48" s="29" t="s">
        <v>19</v>
      </c>
      <c r="D48" s="8">
        <f t="shared" si="10"/>
        <v>6</v>
      </c>
      <c r="E48" s="9" t="str">
        <f t="shared" si="11"/>
        <v>lt</v>
      </c>
      <c r="F48" s="9">
        <f t="shared" si="12"/>
        <v>12</v>
      </c>
      <c r="G48" s="8">
        <f t="shared" si="13"/>
        <v>0.5</v>
      </c>
      <c r="H48" s="9" t="s">
        <v>0</v>
      </c>
      <c r="I48" s="9">
        <f t="shared" si="14"/>
        <v>31</v>
      </c>
      <c r="J48" s="32">
        <v>1.6129032258064516E-2</v>
      </c>
      <c r="K48" s="9" t="str">
        <f t="shared" si="15"/>
        <v>lt</v>
      </c>
      <c r="M48" s="29" t="s">
        <v>19</v>
      </c>
      <c r="N48" s="32">
        <f t="shared" si="16"/>
        <v>6</v>
      </c>
      <c r="O48" s="9" t="str">
        <f t="shared" si="17"/>
        <v>lt</v>
      </c>
      <c r="P48" s="37">
        <v>0</v>
      </c>
      <c r="Q48" s="33">
        <f t="shared" si="18"/>
        <v>0</v>
      </c>
      <c r="R48" s="12"/>
    </row>
    <row r="49" spans="2:18" s="7" customFormat="1" ht="13.8" x14ac:dyDescent="0.25">
      <c r="B49" s="15" t="s">
        <v>69</v>
      </c>
      <c r="C49" s="29" t="s">
        <v>20</v>
      </c>
      <c r="D49" s="8">
        <f t="shared" si="10"/>
        <v>3.5999999999999996</v>
      </c>
      <c r="E49" s="9" t="str">
        <f t="shared" si="11"/>
        <v>lt</v>
      </c>
      <c r="F49" s="9">
        <f t="shared" si="12"/>
        <v>12</v>
      </c>
      <c r="G49" s="8">
        <f t="shared" si="13"/>
        <v>0.3</v>
      </c>
      <c r="H49" s="9" t="s">
        <v>0</v>
      </c>
      <c r="I49" s="9">
        <f t="shared" si="14"/>
        <v>31</v>
      </c>
      <c r="J49" s="32">
        <v>9.6774193548387101E-3</v>
      </c>
      <c r="K49" s="9" t="str">
        <f t="shared" si="15"/>
        <v>lt</v>
      </c>
      <c r="M49" s="29" t="s">
        <v>20</v>
      </c>
      <c r="N49" s="32">
        <f t="shared" si="16"/>
        <v>3.5999999999999996</v>
      </c>
      <c r="O49" s="9" t="str">
        <f t="shared" si="17"/>
        <v>lt</v>
      </c>
      <c r="P49" s="37">
        <v>0</v>
      </c>
      <c r="Q49" s="33">
        <f t="shared" si="18"/>
        <v>0</v>
      </c>
      <c r="R49" s="12"/>
    </row>
    <row r="50" spans="2:18" s="7" customFormat="1" ht="13.8" x14ac:dyDescent="0.25">
      <c r="B50" s="15" t="s">
        <v>70</v>
      </c>
      <c r="C50" s="26" t="s">
        <v>22</v>
      </c>
      <c r="D50" s="8">
        <f t="shared" si="10"/>
        <v>0</v>
      </c>
      <c r="E50" s="9"/>
      <c r="F50" s="9">
        <f t="shared" si="12"/>
        <v>12</v>
      </c>
      <c r="G50" s="8">
        <f t="shared" si="13"/>
        <v>0</v>
      </c>
      <c r="H50" s="9"/>
      <c r="I50" s="9">
        <f t="shared" si="14"/>
        <v>31</v>
      </c>
      <c r="J50" s="32">
        <v>0</v>
      </c>
      <c r="K50" s="9"/>
      <c r="M50" s="26" t="s">
        <v>22</v>
      </c>
      <c r="N50" s="32">
        <f t="shared" si="16"/>
        <v>0</v>
      </c>
      <c r="O50" s="9"/>
      <c r="P50" s="37">
        <v>0</v>
      </c>
      <c r="Q50" s="33">
        <f t="shared" si="18"/>
        <v>0</v>
      </c>
      <c r="R50" s="12"/>
    </row>
    <row r="51" spans="2:18" s="7" customFormat="1" ht="13.8" x14ac:dyDescent="0.25">
      <c r="B51" s="15" t="s">
        <v>71</v>
      </c>
      <c r="C51" s="26" t="s">
        <v>23</v>
      </c>
      <c r="D51" s="8">
        <f t="shared" si="10"/>
        <v>0</v>
      </c>
      <c r="E51" s="9"/>
      <c r="F51" s="9">
        <f t="shared" si="12"/>
        <v>12</v>
      </c>
      <c r="G51" s="8">
        <f t="shared" si="13"/>
        <v>0</v>
      </c>
      <c r="H51" s="9"/>
      <c r="I51" s="9">
        <f t="shared" si="14"/>
        <v>31</v>
      </c>
      <c r="J51" s="32">
        <v>0</v>
      </c>
      <c r="K51" s="9"/>
      <c r="M51" s="26" t="s">
        <v>23</v>
      </c>
      <c r="N51" s="32">
        <f t="shared" si="16"/>
        <v>0</v>
      </c>
      <c r="O51" s="9"/>
      <c r="P51" s="37">
        <v>0</v>
      </c>
      <c r="Q51" s="33">
        <f t="shared" si="18"/>
        <v>0</v>
      </c>
      <c r="R51" s="12"/>
    </row>
    <row r="52" spans="2:18" s="7" customFormat="1" ht="13.8" x14ac:dyDescent="0.25">
      <c r="B52" s="15" t="s">
        <v>72</v>
      </c>
      <c r="C52" s="26" t="s">
        <v>24</v>
      </c>
      <c r="D52" s="8">
        <f t="shared" si="10"/>
        <v>0</v>
      </c>
      <c r="E52" s="9"/>
      <c r="F52" s="9">
        <f t="shared" si="12"/>
        <v>12</v>
      </c>
      <c r="G52" s="8">
        <f t="shared" si="13"/>
        <v>0</v>
      </c>
      <c r="H52" s="9"/>
      <c r="I52" s="9">
        <f t="shared" si="14"/>
        <v>31</v>
      </c>
      <c r="J52" s="32">
        <v>0</v>
      </c>
      <c r="K52" s="9"/>
      <c r="M52" s="26" t="s">
        <v>24</v>
      </c>
      <c r="N52" s="32">
        <f t="shared" si="16"/>
        <v>0</v>
      </c>
      <c r="O52" s="9"/>
      <c r="P52" s="37">
        <v>0</v>
      </c>
      <c r="Q52" s="33">
        <f t="shared" si="18"/>
        <v>0</v>
      </c>
      <c r="R52" s="12"/>
    </row>
    <row r="53" spans="2:18" s="7" customFormat="1" ht="13.8" x14ac:dyDescent="0.25">
      <c r="B53" s="15" t="s">
        <v>73</v>
      </c>
      <c r="C53" s="26" t="s">
        <v>25</v>
      </c>
      <c r="D53" s="8">
        <f t="shared" si="10"/>
        <v>0</v>
      </c>
      <c r="E53" s="9"/>
      <c r="F53" s="9">
        <f t="shared" si="12"/>
        <v>12</v>
      </c>
      <c r="G53" s="8">
        <f t="shared" si="13"/>
        <v>0</v>
      </c>
      <c r="H53" s="9"/>
      <c r="I53" s="9">
        <f t="shared" si="14"/>
        <v>31</v>
      </c>
      <c r="J53" s="32">
        <v>0</v>
      </c>
      <c r="K53" s="9"/>
      <c r="M53" s="26" t="s">
        <v>25</v>
      </c>
      <c r="N53" s="32">
        <f t="shared" si="16"/>
        <v>0</v>
      </c>
      <c r="O53" s="9"/>
      <c r="P53" s="37">
        <v>0</v>
      </c>
      <c r="Q53" s="33">
        <f t="shared" si="18"/>
        <v>0</v>
      </c>
      <c r="R53" s="12"/>
    </row>
    <row r="54" spans="2:18" s="7" customFormat="1" ht="13.8" x14ac:dyDescent="0.25">
      <c r="B54" s="15" t="s">
        <v>74</v>
      </c>
      <c r="C54" s="26" t="s">
        <v>30</v>
      </c>
      <c r="D54" s="8">
        <f t="shared" si="10"/>
        <v>0</v>
      </c>
      <c r="E54" s="9"/>
      <c r="F54" s="9">
        <f t="shared" si="12"/>
        <v>12</v>
      </c>
      <c r="G54" s="8">
        <f t="shared" si="13"/>
        <v>0</v>
      </c>
      <c r="H54" s="9"/>
      <c r="I54" s="9">
        <f t="shared" si="14"/>
        <v>31</v>
      </c>
      <c r="J54" s="32">
        <v>0</v>
      </c>
      <c r="K54" s="9"/>
      <c r="M54" s="26" t="s">
        <v>30</v>
      </c>
      <c r="N54" s="32">
        <f t="shared" si="16"/>
        <v>0</v>
      </c>
      <c r="O54" s="9"/>
      <c r="P54" s="37">
        <v>0</v>
      </c>
      <c r="Q54" s="33">
        <f t="shared" si="18"/>
        <v>0</v>
      </c>
      <c r="R54" s="12"/>
    </row>
    <row r="55" spans="2:18" s="7" customFormat="1" ht="13.8" x14ac:dyDescent="0.25">
      <c r="B55" s="15" t="s">
        <v>75</v>
      </c>
      <c r="C55" s="26" t="s">
        <v>29</v>
      </c>
      <c r="D55" s="8">
        <f t="shared" si="10"/>
        <v>0</v>
      </c>
      <c r="E55" s="9"/>
      <c r="F55" s="9">
        <f t="shared" si="12"/>
        <v>12</v>
      </c>
      <c r="G55" s="8">
        <f t="shared" si="13"/>
        <v>0</v>
      </c>
      <c r="H55" s="9"/>
      <c r="I55" s="9">
        <f t="shared" si="14"/>
        <v>31</v>
      </c>
      <c r="J55" s="32">
        <v>0</v>
      </c>
      <c r="K55" s="9"/>
      <c r="M55" s="26" t="s">
        <v>29</v>
      </c>
      <c r="N55" s="32">
        <f t="shared" si="16"/>
        <v>0</v>
      </c>
      <c r="O55" s="9"/>
      <c r="P55" s="37">
        <v>0</v>
      </c>
      <c r="Q55" s="33">
        <f t="shared" si="18"/>
        <v>0</v>
      </c>
      <c r="R55" s="12"/>
    </row>
    <row r="56" spans="2:18" s="7" customFormat="1" ht="13.8" x14ac:dyDescent="0.25">
      <c r="B56" s="15" t="s">
        <v>76</v>
      </c>
      <c r="C56" s="29" t="s">
        <v>26</v>
      </c>
      <c r="D56" s="8">
        <f t="shared" si="10"/>
        <v>24</v>
      </c>
      <c r="E56" s="9" t="str">
        <f t="shared" si="11"/>
        <v>unid</v>
      </c>
      <c r="F56" s="9">
        <f t="shared" si="12"/>
        <v>12</v>
      </c>
      <c r="G56" s="8">
        <f t="shared" si="13"/>
        <v>2</v>
      </c>
      <c r="H56" s="9" t="s">
        <v>95</v>
      </c>
      <c r="I56" s="9">
        <f t="shared" si="14"/>
        <v>31</v>
      </c>
      <c r="J56" s="32">
        <v>6.4516129032258063E-2</v>
      </c>
      <c r="K56" s="9" t="str">
        <f t="shared" si="15"/>
        <v>unid</v>
      </c>
      <c r="M56" s="29" t="s">
        <v>26</v>
      </c>
      <c r="N56" s="32">
        <f t="shared" si="16"/>
        <v>24</v>
      </c>
      <c r="O56" s="9" t="str">
        <f t="shared" si="17"/>
        <v>unid</v>
      </c>
      <c r="P56" s="37">
        <v>0</v>
      </c>
      <c r="Q56" s="33">
        <f t="shared" si="18"/>
        <v>0</v>
      </c>
      <c r="R56" s="12"/>
    </row>
    <row r="57" spans="2:18" s="7" customFormat="1" ht="13.8" x14ac:dyDescent="0.25">
      <c r="B57" s="15" t="s">
        <v>77</v>
      </c>
      <c r="C57" s="29" t="s">
        <v>27</v>
      </c>
      <c r="D57" s="8">
        <f t="shared" si="10"/>
        <v>48</v>
      </c>
      <c r="E57" s="9" t="str">
        <f t="shared" si="11"/>
        <v>unid</v>
      </c>
      <c r="F57" s="9">
        <f t="shared" si="12"/>
        <v>12</v>
      </c>
      <c r="G57" s="8">
        <f t="shared" si="13"/>
        <v>4</v>
      </c>
      <c r="H57" s="9" t="s">
        <v>95</v>
      </c>
      <c r="I57" s="9">
        <f t="shared" si="14"/>
        <v>31</v>
      </c>
      <c r="J57" s="32">
        <v>0.12903225806451613</v>
      </c>
      <c r="K57" s="9" t="str">
        <f t="shared" si="15"/>
        <v>unid</v>
      </c>
      <c r="M57" s="29" t="s">
        <v>27</v>
      </c>
      <c r="N57" s="32">
        <f t="shared" si="16"/>
        <v>48</v>
      </c>
      <c r="O57" s="9" t="str">
        <f t="shared" si="17"/>
        <v>unid</v>
      </c>
      <c r="P57" s="37">
        <v>0</v>
      </c>
      <c r="Q57" s="33">
        <f t="shared" si="18"/>
        <v>0</v>
      </c>
      <c r="R57" s="12"/>
    </row>
    <row r="58" spans="2:18" s="7" customFormat="1" ht="13.8" x14ac:dyDescent="0.25">
      <c r="B58" s="15" t="s">
        <v>78</v>
      </c>
      <c r="C58" s="29" t="s">
        <v>28</v>
      </c>
      <c r="D58" s="8">
        <f t="shared" si="10"/>
        <v>48</v>
      </c>
      <c r="E58" s="9" t="str">
        <f t="shared" si="11"/>
        <v>unid</v>
      </c>
      <c r="F58" s="9">
        <f t="shared" si="12"/>
        <v>12</v>
      </c>
      <c r="G58" s="8">
        <f t="shared" si="13"/>
        <v>4</v>
      </c>
      <c r="H58" s="9" t="s">
        <v>95</v>
      </c>
      <c r="I58" s="9">
        <f t="shared" si="14"/>
        <v>31</v>
      </c>
      <c r="J58" s="32">
        <v>0.12903225806451613</v>
      </c>
      <c r="K58" s="9" t="str">
        <f t="shared" si="15"/>
        <v>unid</v>
      </c>
      <c r="M58" s="29" t="s">
        <v>28</v>
      </c>
      <c r="N58" s="32">
        <f t="shared" si="16"/>
        <v>48</v>
      </c>
      <c r="O58" s="9" t="str">
        <f t="shared" si="17"/>
        <v>unid</v>
      </c>
      <c r="P58" s="37">
        <v>0</v>
      </c>
      <c r="Q58" s="33">
        <f t="shared" si="18"/>
        <v>0</v>
      </c>
      <c r="R58" s="12"/>
    </row>
    <row r="59" spans="2:18" s="7" customFormat="1" ht="13.8" x14ac:dyDescent="0.25">
      <c r="B59" s="15" t="s">
        <v>79</v>
      </c>
      <c r="C59" s="26" t="s">
        <v>31</v>
      </c>
      <c r="D59" s="8">
        <f t="shared" si="10"/>
        <v>0</v>
      </c>
      <c r="E59" s="9"/>
      <c r="F59" s="9">
        <f t="shared" si="12"/>
        <v>12</v>
      </c>
      <c r="G59" s="8">
        <f t="shared" si="13"/>
        <v>0</v>
      </c>
      <c r="H59" s="9"/>
      <c r="I59" s="9">
        <f t="shared" si="14"/>
        <v>31</v>
      </c>
      <c r="J59" s="32">
        <v>0</v>
      </c>
      <c r="K59" s="9"/>
      <c r="M59" s="26" t="s">
        <v>31</v>
      </c>
      <c r="N59" s="32">
        <f t="shared" si="16"/>
        <v>0</v>
      </c>
      <c r="O59" s="9"/>
      <c r="P59" s="37">
        <v>0</v>
      </c>
      <c r="Q59" s="33">
        <f t="shared" si="18"/>
        <v>0</v>
      </c>
      <c r="R59" s="12"/>
    </row>
    <row r="60" spans="2:18" s="7" customFormat="1" ht="13.8" x14ac:dyDescent="0.25">
      <c r="B60" s="15" t="s">
        <v>80</v>
      </c>
      <c r="C60" s="26" t="s">
        <v>32</v>
      </c>
      <c r="D60" s="8">
        <f t="shared" si="10"/>
        <v>0</v>
      </c>
      <c r="E60" s="9"/>
      <c r="F60" s="9">
        <f t="shared" si="12"/>
        <v>12</v>
      </c>
      <c r="G60" s="8">
        <f t="shared" si="13"/>
        <v>0</v>
      </c>
      <c r="H60" s="9"/>
      <c r="I60" s="9">
        <f t="shared" si="14"/>
        <v>31</v>
      </c>
      <c r="J60" s="32">
        <v>0</v>
      </c>
      <c r="K60" s="9"/>
      <c r="M60" s="26" t="s">
        <v>32</v>
      </c>
      <c r="N60" s="32">
        <f t="shared" si="16"/>
        <v>0</v>
      </c>
      <c r="O60" s="9"/>
      <c r="P60" s="37">
        <v>0</v>
      </c>
      <c r="Q60" s="33">
        <f t="shared" si="18"/>
        <v>0</v>
      </c>
      <c r="R60" s="12"/>
    </row>
    <row r="61" spans="2:18" s="7" customFormat="1" ht="13.8" x14ac:dyDescent="0.25">
      <c r="B61" s="15" t="s">
        <v>81</v>
      </c>
      <c r="C61" s="26" t="s">
        <v>33</v>
      </c>
      <c r="D61" s="8">
        <f t="shared" si="10"/>
        <v>0</v>
      </c>
      <c r="E61" s="9"/>
      <c r="F61" s="9">
        <f t="shared" si="12"/>
        <v>12</v>
      </c>
      <c r="G61" s="8">
        <f t="shared" si="13"/>
        <v>0</v>
      </c>
      <c r="H61" s="9"/>
      <c r="I61" s="9">
        <f t="shared" si="14"/>
        <v>31</v>
      </c>
      <c r="J61" s="32">
        <v>0</v>
      </c>
      <c r="K61" s="9"/>
      <c r="M61" s="26" t="s">
        <v>33</v>
      </c>
      <c r="N61" s="32">
        <f t="shared" si="16"/>
        <v>0</v>
      </c>
      <c r="O61" s="9"/>
      <c r="P61" s="37">
        <v>0</v>
      </c>
      <c r="Q61" s="33">
        <f t="shared" si="18"/>
        <v>0</v>
      </c>
      <c r="R61" s="12"/>
    </row>
    <row r="62" spans="2:18" s="7" customFormat="1" ht="13.8" x14ac:dyDescent="0.25">
      <c r="B62" s="15" t="s">
        <v>82</v>
      </c>
      <c r="C62" s="26" t="s">
        <v>38</v>
      </c>
      <c r="D62" s="8">
        <f t="shared" si="10"/>
        <v>0</v>
      </c>
      <c r="E62" s="9"/>
      <c r="F62" s="9">
        <f t="shared" si="12"/>
        <v>12</v>
      </c>
      <c r="G62" s="8">
        <f t="shared" si="13"/>
        <v>0</v>
      </c>
      <c r="H62" s="9"/>
      <c r="I62" s="9">
        <f t="shared" si="14"/>
        <v>31</v>
      </c>
      <c r="J62" s="32">
        <v>0</v>
      </c>
      <c r="K62" s="9"/>
      <c r="M62" s="26" t="s">
        <v>38</v>
      </c>
      <c r="N62" s="32">
        <f t="shared" si="16"/>
        <v>0</v>
      </c>
      <c r="O62" s="9"/>
      <c r="P62" s="37">
        <v>0</v>
      </c>
      <c r="Q62" s="33">
        <f t="shared" si="18"/>
        <v>0</v>
      </c>
      <c r="R62" s="12"/>
    </row>
    <row r="63" spans="2:18" s="7" customFormat="1" ht="13.8" x14ac:dyDescent="0.25">
      <c r="B63" s="15" t="s">
        <v>83</v>
      </c>
      <c r="C63" s="26" t="s">
        <v>39</v>
      </c>
      <c r="D63" s="8">
        <f t="shared" si="10"/>
        <v>0</v>
      </c>
      <c r="E63" s="9"/>
      <c r="F63" s="9">
        <f t="shared" si="12"/>
        <v>12</v>
      </c>
      <c r="G63" s="8">
        <f t="shared" si="13"/>
        <v>0</v>
      </c>
      <c r="H63" s="9"/>
      <c r="I63" s="9">
        <f t="shared" si="14"/>
        <v>31</v>
      </c>
      <c r="J63" s="32">
        <v>0</v>
      </c>
      <c r="K63" s="9"/>
      <c r="M63" s="26" t="s">
        <v>39</v>
      </c>
      <c r="N63" s="32">
        <f t="shared" si="16"/>
        <v>0</v>
      </c>
      <c r="O63" s="9"/>
      <c r="P63" s="37">
        <v>0</v>
      </c>
      <c r="Q63" s="33">
        <f t="shared" si="18"/>
        <v>0</v>
      </c>
      <c r="R63" s="12"/>
    </row>
    <row r="64" spans="2:18" s="7" customFormat="1" ht="13.8" x14ac:dyDescent="0.25">
      <c r="B64" s="15" t="s">
        <v>86</v>
      </c>
      <c r="C64" s="26" t="s">
        <v>40</v>
      </c>
      <c r="D64" s="8">
        <f t="shared" si="10"/>
        <v>0</v>
      </c>
      <c r="E64" s="9"/>
      <c r="F64" s="9">
        <f t="shared" si="12"/>
        <v>12</v>
      </c>
      <c r="G64" s="8">
        <f t="shared" si="13"/>
        <v>0</v>
      </c>
      <c r="H64" s="9"/>
      <c r="I64" s="9">
        <f t="shared" si="14"/>
        <v>31</v>
      </c>
      <c r="J64" s="32">
        <v>0</v>
      </c>
      <c r="K64" s="9"/>
      <c r="M64" s="26" t="s">
        <v>40</v>
      </c>
      <c r="N64" s="32">
        <f t="shared" si="16"/>
        <v>0</v>
      </c>
      <c r="O64" s="9"/>
      <c r="P64" s="37">
        <v>0</v>
      </c>
      <c r="Q64" s="33">
        <f t="shared" si="18"/>
        <v>0</v>
      </c>
      <c r="R64" s="12"/>
    </row>
    <row r="65" spans="2:18" ht="13.8" x14ac:dyDescent="0.25">
      <c r="B65" s="15" t="s">
        <v>90</v>
      </c>
      <c r="C65" s="13"/>
      <c r="D65" s="8">
        <f t="shared" si="10"/>
        <v>0</v>
      </c>
      <c r="E65" s="13"/>
      <c r="F65" s="13"/>
      <c r="G65" s="8">
        <f t="shared" si="13"/>
        <v>0</v>
      </c>
      <c r="H65" s="13"/>
      <c r="I65" s="13"/>
      <c r="J65" s="13"/>
      <c r="K65" s="13"/>
      <c r="M65" s="13"/>
      <c r="N65" s="32">
        <f t="shared" si="16"/>
        <v>0</v>
      </c>
      <c r="O65" s="9"/>
      <c r="P65" s="38">
        <v>0</v>
      </c>
      <c r="Q65" s="33">
        <f t="shared" si="18"/>
        <v>0</v>
      </c>
      <c r="R65" s="13"/>
    </row>
    <row r="66" spans="2:18" ht="13.8" x14ac:dyDescent="0.25">
      <c r="B66" s="15" t="s">
        <v>91</v>
      </c>
      <c r="C66" s="13"/>
      <c r="D66" s="8">
        <f t="shared" si="10"/>
        <v>0</v>
      </c>
      <c r="E66" s="13"/>
      <c r="F66" s="13"/>
      <c r="G66" s="8">
        <f t="shared" si="13"/>
        <v>0</v>
      </c>
      <c r="H66" s="13"/>
      <c r="I66" s="13"/>
      <c r="J66" s="13"/>
      <c r="K66" s="13"/>
      <c r="M66" s="13"/>
      <c r="N66" s="32">
        <f t="shared" si="16"/>
        <v>0</v>
      </c>
      <c r="O66" s="9"/>
      <c r="P66" s="38">
        <v>0</v>
      </c>
      <c r="Q66" s="33">
        <f t="shared" si="18"/>
        <v>0</v>
      </c>
      <c r="R66" s="13"/>
    </row>
    <row r="67" spans="2:18" ht="13.8" x14ac:dyDescent="0.25">
      <c r="B67" s="15" t="s">
        <v>92</v>
      </c>
      <c r="C67" s="13"/>
      <c r="D67" s="8">
        <f t="shared" si="10"/>
        <v>0</v>
      </c>
      <c r="E67" s="13"/>
      <c r="F67" s="13"/>
      <c r="G67" s="8">
        <f t="shared" si="13"/>
        <v>0</v>
      </c>
      <c r="H67" s="13"/>
      <c r="I67" s="13"/>
      <c r="J67" s="13"/>
      <c r="K67" s="13"/>
      <c r="M67" s="13"/>
      <c r="N67" s="32">
        <f t="shared" si="16"/>
        <v>0</v>
      </c>
      <c r="O67" s="9"/>
      <c r="P67" s="38">
        <v>0</v>
      </c>
      <c r="Q67" s="33">
        <f t="shared" si="18"/>
        <v>0</v>
      </c>
      <c r="R67" s="13"/>
    </row>
    <row r="68" spans="2:18" ht="13.8" x14ac:dyDescent="0.25">
      <c r="B68" s="15" t="s">
        <v>96</v>
      </c>
      <c r="C68" s="13"/>
      <c r="D68" s="8">
        <f t="shared" si="10"/>
        <v>0</v>
      </c>
      <c r="E68" s="13"/>
      <c r="F68" s="13"/>
      <c r="G68" s="8">
        <f t="shared" si="13"/>
        <v>0</v>
      </c>
      <c r="H68" s="13"/>
      <c r="I68" s="13"/>
      <c r="J68" s="13"/>
      <c r="K68" s="13"/>
      <c r="M68" s="13"/>
      <c r="N68" s="32">
        <f t="shared" si="16"/>
        <v>0</v>
      </c>
      <c r="O68" s="9"/>
      <c r="P68" s="38">
        <v>0</v>
      </c>
      <c r="Q68" s="33">
        <f t="shared" si="18"/>
        <v>0</v>
      </c>
      <c r="R68" s="13"/>
    </row>
    <row r="69" spans="2:18" ht="13.8" x14ac:dyDescent="0.25">
      <c r="B69" s="15" t="s">
        <v>97</v>
      </c>
      <c r="C69" s="13"/>
      <c r="D69" s="8">
        <f t="shared" si="10"/>
        <v>0</v>
      </c>
      <c r="E69" s="13"/>
      <c r="F69" s="13"/>
      <c r="G69" s="8">
        <f t="shared" si="13"/>
        <v>0</v>
      </c>
      <c r="H69" s="13"/>
      <c r="I69" s="13"/>
      <c r="J69" s="13"/>
      <c r="K69" s="13"/>
      <c r="M69" s="13"/>
      <c r="N69" s="32">
        <f t="shared" si="16"/>
        <v>0</v>
      </c>
      <c r="O69" s="9"/>
      <c r="P69" s="38">
        <v>0</v>
      </c>
      <c r="Q69" s="33">
        <f t="shared" si="18"/>
        <v>0</v>
      </c>
      <c r="R69" s="13"/>
    </row>
    <row r="70" spans="2:18" ht="13.8" x14ac:dyDescent="0.25">
      <c r="B70" s="15" t="s">
        <v>98</v>
      </c>
      <c r="C70" s="13"/>
      <c r="D70" s="8">
        <f t="shared" si="10"/>
        <v>0</v>
      </c>
      <c r="E70" s="13"/>
      <c r="F70" s="13"/>
      <c r="G70" s="8">
        <f t="shared" si="13"/>
        <v>0</v>
      </c>
      <c r="H70" s="13"/>
      <c r="I70" s="13"/>
      <c r="J70" s="13"/>
      <c r="K70" s="13"/>
      <c r="M70" s="13"/>
      <c r="N70" s="32">
        <f t="shared" si="16"/>
        <v>0</v>
      </c>
      <c r="O70" s="9"/>
      <c r="P70" s="38">
        <v>0</v>
      </c>
      <c r="Q70" s="33">
        <f t="shared" si="18"/>
        <v>0</v>
      </c>
      <c r="R70" s="13"/>
    </row>
    <row r="71" spans="2:18" ht="13.8" x14ac:dyDescent="0.25">
      <c r="B71" s="15" t="s">
        <v>99</v>
      </c>
      <c r="C71" s="13"/>
      <c r="D71" s="8">
        <f t="shared" si="10"/>
        <v>0</v>
      </c>
      <c r="E71" s="13"/>
      <c r="F71" s="13"/>
      <c r="G71" s="8">
        <f t="shared" si="13"/>
        <v>0</v>
      </c>
      <c r="H71" s="13"/>
      <c r="I71" s="13"/>
      <c r="J71" s="13"/>
      <c r="K71" s="13"/>
      <c r="M71" s="13"/>
      <c r="N71" s="32">
        <f t="shared" si="16"/>
        <v>0</v>
      </c>
      <c r="O71" s="9"/>
      <c r="P71" s="38">
        <v>0</v>
      </c>
      <c r="Q71" s="33">
        <f t="shared" si="18"/>
        <v>0</v>
      </c>
      <c r="R71" s="13"/>
    </row>
    <row r="72" spans="2:18" ht="17.399999999999999" customHeight="1" x14ac:dyDescent="0.25">
      <c r="Q72" s="34">
        <f>SUM(Q43:Q71)</f>
        <v>0</v>
      </c>
    </row>
  </sheetData>
  <mergeCells count="28">
    <mergeCell ref="R40:R41"/>
    <mergeCell ref="B4:F4"/>
    <mergeCell ref="D40:E40"/>
    <mergeCell ref="G40:H40"/>
    <mergeCell ref="J40:K40"/>
    <mergeCell ref="M38:R38"/>
    <mergeCell ref="M40:M41"/>
    <mergeCell ref="N40:O40"/>
    <mergeCell ref="P40:P41"/>
    <mergeCell ref="Q40:Q41"/>
    <mergeCell ref="F7:F8"/>
    <mergeCell ref="C7:C8"/>
    <mergeCell ref="B7:B8"/>
    <mergeCell ref="D7:E7"/>
    <mergeCell ref="H3:K3"/>
    <mergeCell ref="P7:P8"/>
    <mergeCell ref="Q7:Q8"/>
    <mergeCell ref="R7:R8"/>
    <mergeCell ref="M5:R5"/>
    <mergeCell ref="I7:I8"/>
    <mergeCell ref="M7:M8"/>
    <mergeCell ref="G7:H7"/>
    <mergeCell ref="J7:K7"/>
    <mergeCell ref="N7:O7"/>
    <mergeCell ref="H4:I4"/>
    <mergeCell ref="J4:K4"/>
    <mergeCell ref="H5:I5"/>
    <mergeCell ref="J5:K5"/>
  </mergeCells>
  <phoneticPr fontId="8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Estoque Ver. 2</vt:lpstr>
    </vt:vector>
  </TitlesOfParts>
  <Company>ARMCIVIL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Alexandre Martins</cp:lastModifiedBy>
  <dcterms:created xsi:type="dcterms:W3CDTF">2012-04-02T01:12:47Z</dcterms:created>
  <dcterms:modified xsi:type="dcterms:W3CDTF">2025-04-28T19:32:35Z</dcterms:modified>
</cp:coreProperties>
</file>